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-15" yWindow="-15" windowWidth="15450" windowHeight="6030" tabRatio="906" activeTab="4"/>
  </bookViews>
  <sheets>
    <sheet name="Титул" sheetId="10" r:id="rId1"/>
    <sheet name="Раздел 1." sheetId="11" r:id="rId2"/>
    <sheet name="Раздел 2." sheetId="12" r:id="rId3"/>
    <sheet name="Раздел 3." sheetId="13" r:id="rId4"/>
    <sheet name="Раздел 5. " sheetId="19" r:id="rId5"/>
    <sheet name="Раздел 6. с подписью " sheetId="18" r:id="rId6"/>
  </sheets>
  <definedNames>
    <definedName name="_xlnm._FilterDatabase" localSheetId="4" hidden="1">'Раздел 5. '!$A$7:$X$9</definedName>
    <definedName name="_xlnm.Print_Titles" localSheetId="1">'Раздел 1.'!$2:$5</definedName>
    <definedName name="_xlnm.Print_Titles" localSheetId="2">'Раздел 2.'!$2:$4</definedName>
    <definedName name="_xlnm.Print_Titles" localSheetId="3">'Раздел 3.'!$2:$5</definedName>
    <definedName name="_xlnm.Print_Titles" localSheetId="4">'Раздел 5. '!$4:$6</definedName>
    <definedName name="_xlnm.Print_Titles" localSheetId="5">'Раздел 6. с подписью '!$6:$8</definedName>
    <definedName name="_xlnm.Print_Area" localSheetId="1">'Раздел 1.'!$A$1:$J$30</definedName>
    <definedName name="_xlnm.Print_Area" localSheetId="2">'Раздел 2.'!$A$1:$E$46</definedName>
    <definedName name="_xlnm.Print_Area" localSheetId="3">'Раздел 3.'!$A$1:$J$23</definedName>
    <definedName name="_xlnm.Print_Area" localSheetId="5">'Раздел 6. с подписью '!$A$1:$L$21</definedName>
  </definedNames>
  <calcPr calcId="124519"/>
</workbook>
</file>

<file path=xl/calcChain.xml><?xml version="1.0" encoding="utf-8"?>
<calcChain xmlns="http://schemas.openxmlformats.org/spreadsheetml/2006/main">
  <c r="H23" i="13"/>
  <c r="E10"/>
  <c r="H10"/>
  <c r="E18" i="12" l="1"/>
  <c r="H9" i="11" l="1"/>
  <c r="H7" s="1"/>
  <c r="H8" i="13" s="1"/>
  <c r="E7"/>
  <c r="E8" s="1"/>
  <c r="E9" i="11"/>
  <c r="E7" s="1"/>
  <c r="E29" i="12"/>
  <c r="E28" s="1"/>
  <c r="E27" s="1"/>
  <c r="E26" s="1"/>
  <c r="E25" s="1"/>
  <c r="E24" s="1"/>
  <c r="E23" s="1"/>
  <c r="E22" s="1"/>
  <c r="E21" s="1"/>
  <c r="E20" s="1"/>
  <c r="E19" s="1"/>
  <c r="E17" s="1"/>
  <c r="E16" s="1"/>
  <c r="O8" i="19"/>
  <c r="M8"/>
  <c r="K8"/>
  <c r="N8"/>
  <c r="P8"/>
  <c r="H8"/>
  <c r="L8"/>
  <c r="J8"/>
  <c r="E15" i="12" l="1"/>
  <c r="E14" s="1"/>
  <c r="E13" s="1"/>
  <c r="E12" s="1"/>
  <c r="E11" s="1"/>
  <c r="E7" s="1"/>
  <c r="E6" s="1"/>
</calcChain>
</file>

<file path=xl/sharedStrings.xml><?xml version="1.0" encoding="utf-8"?>
<sst xmlns="http://schemas.openxmlformats.org/spreadsheetml/2006/main" count="354" uniqueCount="226">
  <si>
    <t>Мощность</t>
  </si>
  <si>
    <t xml:space="preserve">Срок ввода 
в эксплуа-тацию
</t>
  </si>
  <si>
    <t>Фактически профинансировано капитальных вложений с начала года по отчетный период включительно, в том числе</t>
  </si>
  <si>
    <t>прочие источники</t>
  </si>
  <si>
    <t>с начала строитель-ства до 1 января отчетного года</t>
  </si>
  <si>
    <t>Коды по ОКЕИ: километр – 008; погонный метр – 018; метр квадратный – 055; тысяча рублей - 384</t>
  </si>
  <si>
    <t>Ввод в эксплуатацию мощности</t>
  </si>
  <si>
    <t>намечено 
к вводу на год</t>
  </si>
  <si>
    <t>(должность)</t>
  </si>
  <si>
    <t>(Ф.И.О.)</t>
  </si>
  <si>
    <t>(подпись)</t>
  </si>
  <si>
    <t>(дата составления документа)</t>
  </si>
  <si>
    <t>на 30 день после отчетного</t>
  </si>
  <si>
    <t>периода,</t>
  </si>
  <si>
    <t>на 15 день после отчетного</t>
  </si>
  <si>
    <t>за год - на 20 день после</t>
  </si>
  <si>
    <t>отчетного периода</t>
  </si>
  <si>
    <t>за год - на 40 день после</t>
  </si>
  <si>
    <t>органы местного самоуправления:</t>
  </si>
  <si>
    <t>ФЕДЕРАЛЬНОЕ 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</si>
  <si>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</si>
  <si>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"Об ответственности за нарушение
порядка представления государственной статистической отчетности"</t>
  </si>
  <si>
    <t>ВОЗМОЖНО ПРЕДОСТАВЛЕНИЕ В ЭЛЕКТРОННОМ ВИДЕ</t>
  </si>
  <si>
    <t>(нарастающим итогом)</t>
  </si>
  <si>
    <t>Сроки предоставления</t>
  </si>
  <si>
    <t>Форма № 1-ФД</t>
  </si>
  <si>
    <t>по установленному им адресу</t>
  </si>
  <si>
    <t>главные администраторы доходов бюджета (по разделу 1), органы управления дорожным</t>
  </si>
  <si>
    <t xml:space="preserve">от </t>
  </si>
  <si>
    <t>№</t>
  </si>
  <si>
    <t>хозяйством, Государственная компания «Российские автомобильные дороги»:</t>
  </si>
  <si>
    <t>Квартальная</t>
  </si>
  <si>
    <t>Наименование отчитывающейся организации</t>
  </si>
  <si>
    <t>Почтовый адрес</t>
  </si>
  <si>
    <t>Код</t>
  </si>
  <si>
    <t>0601028</t>
  </si>
  <si>
    <t>Код по ОКЕИ: тысяча рублей - 384 (с одним десятичным знаком)</t>
  </si>
  <si>
    <t>Наименование показателей</t>
  </si>
  <si>
    <t>№ строки</t>
  </si>
  <si>
    <t>Федеральный бюджет</t>
  </si>
  <si>
    <t>Местный бюджет</t>
  </si>
  <si>
    <t>Бюджет субъекта Российской Федерации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</si>
  <si>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</si>
  <si>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</si>
  <si>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</si>
  <si>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</si>
  <si>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</si>
  <si>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</si>
  <si>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</si>
  <si>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</si>
  <si>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</si>
  <si>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в том числе:</t>
  </si>
  <si>
    <t>транспортный налог</t>
  </si>
  <si>
    <t>иные налоговые доходы, установленные законодательством, учитываемые при формировании дорожных фондов</t>
  </si>
  <si>
    <t>доходы от передачи в аренду земельных участков, расположенных в полосе отвода автомобильных дорог общего пользования</t>
  </si>
  <si>
    <t>доходы от платы в счет возмещения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</si>
  <si>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х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</si>
  <si>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</si>
  <si>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</si>
  <si>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</si>
  <si>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</si>
  <si>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</si>
  <si>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</si>
  <si>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</si>
  <si>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</si>
  <si>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</si>
  <si>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</si>
  <si>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</si>
  <si>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</si>
  <si>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</si>
  <si>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</si>
  <si>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прочие неналоговые доходы</t>
  </si>
  <si>
    <t>доходы от возврата остатков межбюджетных трансфертов прошлых лет</t>
  </si>
  <si>
    <t>Базовый объем бюджетных ассигнований дорожного фонда</t>
  </si>
  <si>
    <t>Остатки бюджетных ассигнований дорожных фондов, не использованные в отчетном финансовом году</t>
  </si>
  <si>
    <t>Федеральный дорожный фонд</t>
  </si>
  <si>
    <t xml:space="preserve">Дорожный фонд субъекта Российской Федерации </t>
  </si>
  <si>
    <t>Муниципальный дорожный фонд</t>
  </si>
  <si>
    <t>капитальный ремонт автомобильных дорог общего пользования и искусственных сооружений на них</t>
  </si>
  <si>
    <t>содержание автомобильных дорог общего пользования и искусственных сооружений на них</t>
  </si>
  <si>
    <t>иные дорожно-эксплуатационные работы, финансируемые за счет средств дорожного фонда</t>
  </si>
  <si>
    <t>разработку документации по планировке территории, проектной документации, инженерные изыскания, проведение государственной экспертизы инженерных изысканий и проектной документации,</t>
  </si>
  <si>
    <t>выплата компенсаций за ущерб собственникам сносимого жилья, недвижимости, насаждений</t>
  </si>
  <si>
    <t>24</t>
  </si>
  <si>
    <t>25</t>
  </si>
  <si>
    <t>26</t>
  </si>
  <si>
    <t>затраты, связанные с выполнением археологических раскопок в пределах строительной площадки</t>
  </si>
  <si>
    <t>работы по переустройству инженерных коммуникаций</t>
  </si>
  <si>
    <t>иные затраты, связанные с подготовкой территории строительства</t>
  </si>
  <si>
    <t>непосредственно строительство, реконструкция автомобильных дорог общего пользования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</si>
  <si>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</si>
  <si>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</si>
  <si>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</si>
  <si>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</si>
  <si>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</si>
  <si>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</si>
  <si>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</si>
  <si>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</si>
  <si>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</si>
  <si>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</si>
  <si>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предоставление субсидий Государственной компании «Российские автомобильные дороги» в виде имущественных взносов Российской Федерации</t>
  </si>
  <si>
    <t>на капитальный ремонт и ремонт автомобильных дорог общего пользования населенных пунктов</t>
  </si>
  <si>
    <t>выполнение научно-исследовательских и опытно-конструкторских работ в области дорожного хозяйства</t>
  </si>
  <si>
    <t>37</t>
  </si>
  <si>
    <t>38</t>
  </si>
  <si>
    <t>39</t>
  </si>
  <si>
    <t>40</t>
  </si>
  <si>
    <t>41</t>
  </si>
  <si>
    <t>обеспечение транспортной безопасности объектов автомобильного транспорта и дорожного хозяйства</t>
  </si>
  <si>
    <t>содержание подведомственных государственных (муниципальных) учреждений, осуществляющих управление дорожным хозяйством</t>
  </si>
  <si>
    <t>осуществление иных мероприятий в отношении автомобильных дорог общего пользования, финансируемых за счет средств дорожного фонда</t>
  </si>
  <si>
    <t>Остатки бюджетных ассигнований дорожных фондов, не использованные в отчетном финансовом году на 1 января текущего финансового года</t>
  </si>
  <si>
    <t>Объем ассигнований дорожных фондов в соответствии с законами о бюджете</t>
  </si>
  <si>
    <t>капитальный ремонт, ремонт и содержание автомобильных дорог общего пользования</t>
  </si>
  <si>
    <t>разработка проектной документации, инженерные изыскания, проведение государственной экспертизы инженерных изысканий и проектной документации</t>
  </si>
  <si>
    <t>строительство и реконструкцию автомобильных дорог общего пользования и искусственных сооружений на них, из них:</t>
  </si>
  <si>
    <t>проведение работ по подготовке территории строительства</t>
  </si>
  <si>
    <t>Запланированный объем финансирования на год</t>
  </si>
  <si>
    <t>предоставление субсидий бюджетам субъектов Российской Федерации на софинансирование строительства и реконструкции автомобильных дорог общего пользования регионального или местного значения и искусственных сооружений на них</t>
  </si>
  <si>
    <t>СВЕДЕНИЯ ОБ ИСПОЛЬЗОВАНИИ СРЕДСТВ ФЕДЕРАЛЬНОГО ДОРОЖНОГО ФОНДА,</t>
  </si>
  <si>
    <t xml:space="preserve"> ДОРОЖНЫХ ФОНДОВ СУБЪЕКТОВ РОССИЙСКОЙ ФЕДЕРАЦИИ, </t>
  </si>
  <si>
    <t>МУНИЦИПАЛЬНЫХ ДОРОЖНЫХ ФОНДОВ</t>
  </si>
  <si>
    <t>Предоставляют</t>
  </si>
  <si>
    <t xml:space="preserve"> - органу управления дорожным хозяйством субъекта Российской Федерации</t>
  </si>
  <si>
    <t xml:space="preserve"> - Федеральному дорожному агентству по установленному им адресу</t>
  </si>
  <si>
    <t xml:space="preserve">Приказ Росстата: </t>
  </si>
  <si>
    <t>Об утверждении формы от 15.06.2012 № 346</t>
  </si>
  <si>
    <t>О внесении изменений (при наличии)</t>
  </si>
  <si>
    <t>отчитывающейся организации</t>
  </si>
  <si>
    <t>по ОКПО</t>
  </si>
  <si>
    <t>по ОКУД</t>
  </si>
  <si>
    <t xml:space="preserve">Код 
</t>
  </si>
  <si>
    <t xml:space="preserve">формы </t>
  </si>
  <si>
    <t>За отчётный период</t>
  </si>
  <si>
    <t>Нарастающим итогом 
с начала отчётного периода</t>
  </si>
  <si>
    <t>Всего учтено при формировании дорожных фондов 
(сумма строк 02, 22, 23)</t>
  </si>
  <si>
    <t>Налоговые и иные поступления в бюджет, всего 
(сумма строк с 03 по 21), в том числе:</t>
  </si>
  <si>
    <t>акцизы на автомобильный бензин, прямогонный бензин, дизельное топливо, моторные масла для дизельных и карбюраторных (инжекторных) двигателей, производимые на территории Российской Федерации, подлежащих зачислению в соответствующий бюджет</t>
  </si>
  <si>
    <t>доходы от использования имущества, входящего в состав автомобильных дорог общего пользования</t>
  </si>
  <si>
    <t>доходы от сборов за проезд автотранспортных средств, зарегистрированных на территориях иностранных государств, по автомобильным дорогам на территории Российской Федерации</t>
  </si>
  <si>
    <t xml:space="preserve">доходы от платы в счет возмещения вреда, причиняемого автомобильным дорогам общего пользования транспортными средствами, имеющими разрешенную максимальную массу свыше 12 тонн </t>
  </si>
  <si>
    <t>доходы от платы за оказание услуг по присоединению объектов дорожного сервиса к автомобильным дорогам общего пользования</t>
  </si>
  <si>
    <t>поступления от штрафов за нарушение правил перевозки крупногабаритных и тяжеловесных грузов по автомобильным дорогам общего пользования</t>
  </si>
  <si>
    <t>поступления от штрафов за несоблюдение требований законодательства Российской Федерации о внесении платы в счет возмещения вреда, причиняемого автомобильным дорогам общего пользования, имеющими разрешенную максимальную массу свыше 12 тонн</t>
  </si>
  <si>
    <t>поступления в виде субсидий из бюджетов бюджетной системы Российской Федерации на финансовое обеспечение дорожной деятельности в отношении автомобильных дорог общего пользования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</si>
  <si>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</t>
  </si>
  <si>
    <t>денежные средства, поступающие в бюджет от уплаты неустоек (штрафов, пеней), а также от возмещения убытков государственного заказчика, взысканных в установленном порядке в связи с нарушением исполнителем (подрядчиком) условий государственного контракта или иных договоров, финансируемых за счет средств дорожного фонда, или в связи с уклонением от заключения таких контракта или иных договоров</t>
  </si>
  <si>
    <t>денежные средства, внесенные участником конкурса или аукциона, проводимых в целях заключения государственного контракта, финансируемого за счет средств дорожного фонда, в качестве обеспечения заявки на участие в таком конкурсе или аукционе в случае уклонения участника конкурса или аукциона от заключения такого контракта и в иных случаях, установленных законодательством Российской Федерации</t>
  </si>
  <si>
    <t>плата по соглашениям об установлении частных сервитутов в отношении земельных участков в границах полос отвода автомобильных дорог общего пользования в целях строительства (реконструкции), капитального ремонта объектов дорожного сервиса, их эксплуатации, установки и эксплуатации рекламных конструкций</t>
  </si>
  <si>
    <t>плата по соглашениям об установлении публичных сервитутов в отношении земельных участков в границах полос отвода автомобильных дорог общего пользования в целях прокладки, переноса, переустройства инженерных коммуникаций, их эксплуатации</t>
  </si>
  <si>
    <t>Израсходовано средств за отчетный период - всего 
(сумма строк 02, 07, 27 - 28, 32, 36 - 41), 
в том числе на:</t>
  </si>
  <si>
    <r>
      <t xml:space="preserve">капитальный ремонт, ремонт и содержание автомобильных дорог общего пользования - всего 
</t>
    </r>
    <r>
      <rPr>
        <b/>
        <sz val="11"/>
        <rFont val="Times New Roman"/>
        <family val="1"/>
        <charset val="204"/>
      </rPr>
      <t>(сумма строк 03 - 06), 
из них на:</t>
    </r>
  </si>
  <si>
    <t>ремонт автомобильных дорог общего пользования и искусственных сооружений на них</t>
  </si>
  <si>
    <r>
      <t xml:space="preserve">строительство и реконструкцию автомобильных дорог общего пользования и искусственных сооружений на них - всего 
</t>
    </r>
    <r>
      <rPr>
        <b/>
        <sz val="11"/>
        <rFont val="Times New Roman"/>
        <family val="1"/>
        <charset val="204"/>
      </rPr>
      <t>(сумма строк 08, 09, 26), из них на:</t>
    </r>
  </si>
  <si>
    <r>
      <t xml:space="preserve">проведение работ по подготовке территории строительства - всего 
</t>
    </r>
    <r>
      <rPr>
        <b/>
        <sz val="11"/>
        <rFont val="Times New Roman"/>
        <family val="1"/>
        <charset val="204"/>
      </rPr>
      <t>(сумма строк 10, 13, 19 - 25), из них на:</t>
    </r>
  </si>
  <si>
    <r>
      <t xml:space="preserve">затраты, связанные с компенсационными выплатами собственникам имущества, попадающего в зону дорожных работ, всего 
</t>
    </r>
    <r>
      <rPr>
        <b/>
        <sz val="11"/>
        <rFont val="Times New Roman"/>
        <family val="1"/>
        <charset val="204"/>
      </rPr>
      <t>(сумма строк 11, 12), из них:</t>
    </r>
  </si>
  <si>
    <t>возмещение собственникам земельных участков, землепользователям, землевладельцам  и арендаторам земельных участков убытков, причиненных изъятием или временным занятием земельных участков, ограничением прав собственников земельных участков, землепользователей</t>
  </si>
  <si>
    <r>
      <t xml:space="preserve">затраты, связанные с компенсационными выплатами правообладателям имущества, попадающего в зону дорожных работ, всего 
</t>
    </r>
    <r>
      <rPr>
        <b/>
        <sz val="11"/>
        <rFont val="Times New Roman"/>
        <family val="1"/>
        <charset val="204"/>
      </rPr>
      <t>(сумма строк 14 - 18), из них:</t>
    </r>
  </si>
  <si>
    <t>выплаты компенсационного характера за предоставление «окон» в графике движения поездов при строительстве пересечений  с железными дорогами</t>
  </si>
  <si>
    <t>выплаты компенсационного характера за убытки и упущенную выгоду владельцам переустраиваемых инженерных коммуникаций</t>
  </si>
  <si>
    <t>выплаты компенсационного характера за ущерб рыбному хозяйству при строительстве мостов</t>
  </si>
  <si>
    <t>выплаты компенсационного характера за ущерб лесному хозяйству при прохождении дороги через лесные угодья</t>
  </si>
  <si>
    <t>затраты, связанные с оплатой работ (услуг), выполняемых коммунальными и эксплуатационными организациями, по выдаче исходных данных на проектирование, технических условий и требований на присоединение проектируемых объектов к инженерным сетям и коммуникациям</t>
  </si>
  <si>
    <t>затраты, связанные с выполнением по требованию органов местного самоуправления исполнительной контрольной съемки построенных инженерных сетей</t>
  </si>
  <si>
    <t>строительство жилья для жителей домов, попадающих в зону строительных работ или санитарную защитную зону и сносимых при строительстве автомобильной дороги</t>
  </si>
  <si>
    <t>выплата земельного налога и арендной платы за земли в период строительства</t>
  </si>
  <si>
    <t>плата за аренду земельного участка, предоставляемого на период проектирования и строительства объекта</t>
  </si>
  <si>
    <r>
      <t xml:space="preserve">предоставление субсидий бюджетам субъектов Российской Федерации на софинансирование строительства и реконструкции автомобильных дорог общего пользования регионального или местного значения и искусственных сооружений на них - всего 
</t>
    </r>
    <r>
      <rPr>
        <b/>
        <sz val="11"/>
        <rFont val="Times New Roman"/>
        <family val="1"/>
        <charset val="204"/>
      </rPr>
      <t>(сумма строк 29 - 31), в том числе:</t>
    </r>
  </si>
  <si>
    <t>имеющих общегосударственное или межрегиональное значение</t>
  </si>
  <si>
    <t>направленных на прирост количества сельских населенных пунктов, обеспеченных постоянной круглогодичной связью с сетью автомобильных дорог общего пользования по дорогам с твердым покрытием</t>
  </si>
  <si>
    <t>на строительство (реконструкцию) других автомобильных дорог общего пользования с твердым покрытием</t>
  </si>
  <si>
    <r>
      <t xml:space="preserve">предоставление субсидий из дорожного фонда субъекта Российской Федерации местным бюджетам на софинансирование строительства и реконструкции, капитального ремонта и ремонта автомобильных дорог общего пользования местного значения и искусственных сооружений на них,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 – 
</t>
    </r>
    <r>
      <rPr>
        <b/>
        <sz val="11"/>
        <rFont val="Times New Roman"/>
        <family val="1"/>
        <charset val="204"/>
      </rPr>
      <t>всего (сумма строк 33 - 35), из них:</t>
    </r>
  </si>
  <si>
    <t>на проектирование и строительство (реконструкцию)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</t>
  </si>
  <si>
    <t>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</si>
  <si>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предоставление бюджетного кредита на строительство (реконструкцию), капитальный ремонт, ремонт и содержание автомобильных дорог общего пользования</t>
  </si>
  <si>
    <t>погашение задолженности по бюджетным кредитам на строительство (реконструкцию), капитальный ремонт, ремонт и содержание автомобильных дорог общего пользования (за исключением автомобильных дорог федерального значения), и на осуществление расходов на обслуживание долговых обязательств, связанных с использованием указанных кредитов</t>
  </si>
  <si>
    <t>На начало отчётного периода</t>
  </si>
  <si>
    <t>На конец отчётного периода</t>
  </si>
  <si>
    <t>Объемы поступлений в бюджеты бюджетной системы и иных средств, учитываемых при формировании дорожных фондов</t>
  </si>
  <si>
    <t>Израсходовано средств - всего 
(сумма строк 05, 06, 10 - 16), в том числе:</t>
  </si>
  <si>
    <t>предоставление субсидий местным бюджетам на софинансирование строительства и реконструкции автомобильных дорог общего пользования местного значения и искусственных сооружений на них</t>
  </si>
  <si>
    <t>Изменение остатка средств за отчетный период - всего 
(разница по строке 03 между величинами показателя на начало отчетного периода и на конец отчетного периода)</t>
  </si>
  <si>
    <t>Наименование стройки, объекта, 
пускового комплекса, мощности, 
генподрядчика, 
код стройки</t>
  </si>
  <si>
    <t xml:space="preserve">Единица измере
ния 
(тыс. руб., 
км, 
пог. м, 
м2)
</t>
  </si>
  <si>
    <t>Фактически использовано за счёт всех источников финансирования</t>
  </si>
  <si>
    <r>
      <t xml:space="preserve">км </t>
    </r>
    <r>
      <rPr>
        <sz val="11"/>
        <rFont val="Times New Roman"/>
        <family val="1"/>
        <charset val="204"/>
      </rPr>
      <t xml:space="preserve">
а/д</t>
    </r>
  </si>
  <si>
    <r>
      <t xml:space="preserve">  </t>
    </r>
    <r>
      <rPr>
        <u/>
        <sz val="11"/>
        <rFont val="Times New Roman"/>
        <family val="1"/>
        <charset val="204"/>
      </rPr>
      <t>пог. м.</t>
    </r>
    <r>
      <rPr>
        <sz val="11"/>
        <rFont val="Times New Roman"/>
        <family val="1"/>
        <charset val="204"/>
      </rPr>
      <t xml:space="preserve"> искусст. соор.</t>
    </r>
  </si>
  <si>
    <t>дорожный фонд субъекта Российской Феде-рации</t>
  </si>
  <si>
    <t>с начала года 
по отчётный период включительно</t>
  </si>
  <si>
    <t>Итого по всем объектам:</t>
  </si>
  <si>
    <t xml:space="preserve">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Приказ Росстата об утверждении формы от 15.06.2012 № 346 </t>
  </si>
  <si>
    <r>
      <t>Раздел 6.</t>
    </r>
    <r>
      <rPr>
        <b/>
        <sz val="14"/>
        <rFont val="Times New Roman"/>
        <family val="1"/>
        <charset val="204"/>
      </rPr>
      <t xml:space="preserve"> Ввод в эксплуатацию объектов капитального строительства за счет средств Федерального дорожного фонда, 
дорожного фонда субъекта Российской Федерации, муниципального дорожного фонда</t>
    </r>
  </si>
  <si>
    <t>Наименование стройки, объекта, 
этапа, пускового комплекса, 
мощности, генподрядчика</t>
  </si>
  <si>
    <t>Единица измерения (тыс руб,
 км, 
пог м, 
м2)</t>
  </si>
  <si>
    <t>Срок ввода в эксплуатацию стройки (объекта) (год)</t>
  </si>
  <si>
    <t>Стоимость строи-
тельства - всего,
тыс руб</t>
  </si>
  <si>
    <t>По 
проекту</t>
  </si>
  <si>
    <t>введено с начала строительства до 1 января отчетного года</t>
  </si>
  <si>
    <t>введено с начала года включительно</t>
  </si>
  <si>
    <t>месяц фактичес
кого ввода</t>
  </si>
  <si>
    <t>Должностное лицо, ответственное за предоставление статистической информации 
(лицо, уполномоченное предоставлять статистическую информацию 
от имени юридического лица)</t>
  </si>
  <si>
    <t>(№ контактного телефона)</t>
  </si>
  <si>
    <r>
      <t xml:space="preserve">км </t>
    </r>
    <r>
      <rPr>
        <b/>
        <sz val="12"/>
        <rFont val="Times New Roman"/>
        <family val="1"/>
        <charset val="204"/>
      </rPr>
      <t xml:space="preserve">
а/д</t>
    </r>
  </si>
  <si>
    <r>
      <t xml:space="preserve">  </t>
    </r>
    <r>
      <rPr>
        <b/>
        <u/>
        <sz val="12"/>
        <rFont val="Times New Roman"/>
        <family val="1"/>
        <charset val="204"/>
      </rPr>
      <t>пог. м.</t>
    </r>
    <r>
      <rPr>
        <b/>
        <sz val="12"/>
        <rFont val="Times New Roman"/>
        <family val="1"/>
        <charset val="204"/>
      </rPr>
      <t xml:space="preserve"> искусст. соор.</t>
    </r>
  </si>
  <si>
    <t>дорожный фонд субъекта Российской Федерации</t>
  </si>
  <si>
    <t>Дор.фонд на 2013</t>
  </si>
  <si>
    <t>Иные на 2013</t>
  </si>
  <si>
    <t>Предыдущий период</t>
  </si>
  <si>
    <t>м.п.</t>
  </si>
  <si>
    <t>СОГЛАСОВАННО:</t>
  </si>
  <si>
    <t>за январь - март 2019 г.</t>
  </si>
  <si>
    <r>
      <t xml:space="preserve">                                                                                                                                                                                                                          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      Приказ Росстата об утверждении формы от 15.06.2012 № 346 
</t>
    </r>
    <r>
      <rPr>
        <b/>
        <sz val="14"/>
        <rFont val="Times New Roman"/>
        <family val="1"/>
        <charset val="204"/>
      </rPr>
      <t xml:space="preserve">
</t>
    </r>
    <r>
      <rPr>
        <b/>
        <u/>
        <sz val="14"/>
        <rFont val="Times New Roman"/>
        <family val="1"/>
        <charset val="204"/>
      </rPr>
      <t>Раздел 1.</t>
    </r>
    <r>
      <rPr>
        <b/>
        <sz val="14"/>
        <rFont val="Times New Roman"/>
        <family val="1"/>
        <charset val="204"/>
      </rPr>
      <t xml:space="preserve"> Объёмы поступлений средств в бюджеты бюджетной системы и иных средств, 
учитываемых при формировании Федерального дорожного фонда, дорожных фондов субъектов Российской Федерации, 
муниципальных дорожных фондов по направлениям 
за январь - март 2019 года</t>
    </r>
    <r>
      <rPr>
        <sz val="14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(нарастающим итогом, ежеквартально)</t>
    </r>
  </si>
  <si>
    <t xml:space="preserve">МО </t>
  </si>
  <si>
    <r>
      <t xml:space="preserve">                                    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  <charset val="204"/>
      </rPr>
      <t xml:space="preserve">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                     Приказ Росстата об утверждении формы от 15.06.2012 № 346 
 </t>
    </r>
    <r>
      <rPr>
        <b/>
        <sz val="12"/>
        <rFont val="Times New Roman"/>
        <family val="1"/>
        <charset val="204"/>
      </rPr>
      <t xml:space="preserve">
</t>
    </r>
    <r>
      <rPr>
        <b/>
        <u/>
        <sz val="14"/>
        <rFont val="Times New Roman"/>
        <family val="1"/>
        <charset val="204"/>
      </rPr>
      <t>Раздел 2.</t>
    </r>
    <r>
      <rPr>
        <b/>
        <sz val="14"/>
        <rFont val="Times New Roman"/>
        <family val="1"/>
        <charset val="204"/>
      </rPr>
      <t xml:space="preserve"> Расходование средств в бюджеты бюджетной системы и иных средств, учитываемых при формировании Федерального дорожного фонда, 
дорожных фондов субъектов Российской Федерации, муниципальных дорожных фондов по направлениям 
за январь - март 2019 года</t>
    </r>
    <r>
      <rPr>
        <b/>
        <sz val="12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(нарастающим итогом, ежеквартально)</t>
    </r>
  </si>
  <si>
    <r>
      <t xml:space="preserve">                                                                                                                           </t>
    </r>
    <r>
      <rPr>
        <sz val="10"/>
        <rFont val="Times New Roman"/>
        <family val="1"/>
        <charset val="204"/>
      </rPr>
      <t xml:space="preserve">                                  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    Приказ Росстата об утверждении формы от 15.06.2012 № 346 </t>
    </r>
    <r>
      <rPr>
        <sz val="14"/>
        <rFont val="Times New Roman"/>
        <family val="1"/>
        <charset val="204"/>
      </rPr>
      <t xml:space="preserve">
 </t>
    </r>
    <r>
      <rPr>
        <b/>
        <u/>
        <sz val="14"/>
        <rFont val="Times New Roman"/>
        <family val="1"/>
        <charset val="204"/>
      </rPr>
      <t xml:space="preserve">
Раздел 3.</t>
    </r>
    <r>
      <rPr>
        <b/>
        <sz val="14"/>
        <rFont val="Times New Roman"/>
        <family val="1"/>
        <charset val="204"/>
      </rPr>
      <t xml:space="preserve"> Сводные сведения о доходах и расходах Федерального дорожного фонда, 
дорожных фондов субъектов Российской Федерации, муниципальных дорожных фондов </t>
    </r>
    <r>
      <rPr>
        <b/>
        <sz val="12"/>
        <rFont val="Times New Roman"/>
        <family val="1"/>
        <charset val="204"/>
      </rPr>
      <t xml:space="preserve">
за январь - март 2019 года </t>
    </r>
    <r>
      <rPr>
        <sz val="11"/>
        <rFont val="Times New Roman"/>
        <family val="1"/>
        <charset val="204"/>
      </rPr>
      <t>(нарастающим итогом, ежеквартально)</t>
    </r>
  </si>
  <si>
    <r>
      <t xml:space="preserve">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  <charset val="204"/>
      </rPr>
      <t xml:space="preserve">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Приказ Росстата об утверждении формы от 15.06.2012 № 346 
</t>
    </r>
    <r>
      <rPr>
        <b/>
        <sz val="14"/>
        <rFont val="Times New Roman"/>
        <family val="1"/>
        <charset val="204"/>
      </rPr>
      <t xml:space="preserve">
Раздел 5. Использование средств Федерального дорожного фонда, дорожного фонда субъекта Российской Федерации, муниципального 
дорожного фонда на строительство и реконструкцию автомобильных дорог общего пользования 
за январь - март 2019 года</t>
    </r>
    <r>
      <rPr>
        <sz val="10"/>
        <rFont val="Times New Roman"/>
        <family val="1"/>
        <charset val="204"/>
      </rPr>
      <t xml:space="preserve"> (нарастающим итогом, ежеквартально)</t>
    </r>
  </si>
  <si>
    <t>гл.эксперт отдела по развитию территорий</t>
  </si>
  <si>
    <t>8(82141) 92080</t>
  </si>
  <si>
    <t>Белых Е. С.</t>
  </si>
  <si>
    <t>МОМР «Усть-Цилемский»</t>
  </si>
  <si>
    <t>Администрация  МО МР "Усть-Цилемский"</t>
  </si>
  <si>
    <t>169480, Республика Коми, с. Усть-Цильма, ул. Новый квартал, д. 11а</t>
  </si>
  <si>
    <t xml:space="preserve">Заместитель начальника финансового управления администрации МО МР "Усть-Цилемский" </t>
  </si>
  <si>
    <t>Чоп Е.А.</t>
  </si>
  <si>
    <t>12.04.2019 г.</t>
  </si>
  <si>
    <t>48398704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</si>
</sst>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.000"/>
    <numFmt numFmtId="166" formatCode="#,##0.0"/>
  </numFmts>
  <fonts count="16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 Cyr"/>
      <charset val="204"/>
    </font>
    <font>
      <b/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9"/>
      <name val="Times New Roman"/>
      <family val="1"/>
      <charset val="204"/>
    </font>
    <font>
      <u/>
      <sz val="11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202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0" xfId="0" applyFont="1" applyBorder="1"/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/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0" xfId="0" applyFont="1" applyAlignment="1">
      <alignment vertical="center"/>
    </xf>
    <xf numFmtId="0" fontId="1" fillId="0" borderId="5" xfId="0" applyFont="1" applyBorder="1"/>
    <xf numFmtId="0" fontId="1" fillId="0" borderId="6" xfId="0" applyFont="1" applyBorder="1"/>
    <xf numFmtId="0" fontId="0" fillId="0" borderId="3" xfId="0" applyBorder="1" applyAlignment="1">
      <alignment vertical="top"/>
    </xf>
    <xf numFmtId="0" fontId="0" fillId="0" borderId="4" xfId="0" applyBorder="1" applyAlignment="1">
      <alignment vertical="top"/>
    </xf>
    <xf numFmtId="0" fontId="1" fillId="0" borderId="7" xfId="0" applyFont="1" applyBorder="1" applyAlignment="1"/>
    <xf numFmtId="0" fontId="0" fillId="0" borderId="0" xfId="0" applyAlignment="1"/>
    <xf numFmtId="0" fontId="0" fillId="0" borderId="7" xfId="0" applyBorder="1" applyAlignment="1"/>
    <xf numFmtId="0" fontId="1" fillId="0" borderId="8" xfId="0" applyFont="1" applyBorder="1" applyAlignment="1"/>
    <xf numFmtId="0" fontId="1" fillId="0" borderId="9" xfId="0" applyFont="1" applyBorder="1" applyAlignment="1"/>
    <xf numFmtId="0" fontId="1" fillId="0" borderId="10" xfId="0" applyFont="1" applyBorder="1" applyAlignment="1"/>
    <xf numFmtId="0" fontId="1" fillId="0" borderId="1" xfId="0" applyFont="1" applyBorder="1" applyAlignment="1"/>
    <xf numFmtId="0" fontId="1" fillId="0" borderId="1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1" fillId="0" borderId="7" xfId="0" applyFont="1" applyBorder="1" applyAlignment="1">
      <alignment vertical="top"/>
    </xf>
    <xf numFmtId="0" fontId="1" fillId="0" borderId="2" xfId="0" applyFont="1" applyBorder="1" applyAlignment="1">
      <alignment vertical="top"/>
    </xf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7" xfId="0" applyFont="1" applyBorder="1"/>
    <xf numFmtId="0" fontId="1" fillId="0" borderId="0" xfId="0" applyFont="1" applyBorder="1" applyAlignment="1">
      <alignment wrapText="1"/>
    </xf>
    <xf numFmtId="49" fontId="1" fillId="0" borderId="3" xfId="0" applyNumberFormat="1" applyFont="1" applyBorder="1" applyAlignment="1"/>
    <xf numFmtId="49" fontId="1" fillId="0" borderId="11" xfId="0" applyNumberFormat="1" applyFont="1" applyBorder="1" applyAlignment="1"/>
    <xf numFmtId="0" fontId="1" fillId="0" borderId="12" xfId="0" applyFont="1" applyBorder="1"/>
    <xf numFmtId="0" fontId="2" fillId="0" borderId="3" xfId="0" applyFont="1" applyBorder="1"/>
    <xf numFmtId="0" fontId="6" fillId="0" borderId="13" xfId="0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13" xfId="0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166" fontId="6" fillId="0" borderId="13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 wrapText="1"/>
    </xf>
    <xf numFmtId="164" fontId="6" fillId="0" borderId="13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 wrapText="1"/>
    </xf>
    <xf numFmtId="166" fontId="6" fillId="0" borderId="13" xfId="0" applyNumberFormat="1" applyFont="1" applyBorder="1" applyAlignment="1">
      <alignment horizontal="center" vertical="center" wrapText="1"/>
    </xf>
    <xf numFmtId="166" fontId="5" fillId="0" borderId="13" xfId="0" applyNumberFormat="1" applyFont="1" applyBorder="1" applyAlignment="1">
      <alignment horizontal="center" vertical="center" wrapText="1"/>
    </xf>
    <xf numFmtId="4" fontId="6" fillId="0" borderId="13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/>
    </xf>
    <xf numFmtId="164" fontId="5" fillId="0" borderId="13" xfId="0" applyNumberFormat="1" applyFont="1" applyBorder="1" applyAlignment="1">
      <alignment horizontal="center" vertical="center"/>
    </xf>
    <xf numFmtId="166" fontId="5" fillId="0" borderId="13" xfId="0" applyNumberFormat="1" applyFont="1" applyBorder="1" applyAlignment="1">
      <alignment horizontal="center" vertical="center"/>
    </xf>
    <xf numFmtId="166" fontId="5" fillId="0" borderId="13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vertical="center" wrapText="1"/>
    </xf>
    <xf numFmtId="49" fontId="1" fillId="0" borderId="13" xfId="0" applyNumberFormat="1" applyFont="1" applyFill="1" applyBorder="1" applyAlignment="1">
      <alignment horizontal="center" vertical="center"/>
    </xf>
    <xf numFmtId="164" fontId="12" fillId="0" borderId="13" xfId="0" applyNumberFormat="1" applyFont="1" applyFill="1" applyBorder="1" applyAlignment="1">
      <alignment horizontal="center" vertical="center" wrapText="1"/>
    </xf>
    <xf numFmtId="49" fontId="6" fillId="3" borderId="13" xfId="0" applyNumberFormat="1" applyFont="1" applyFill="1" applyBorder="1" applyAlignment="1">
      <alignment horizontal="center" vertical="center" wrapText="1"/>
    </xf>
    <xf numFmtId="49" fontId="6" fillId="3" borderId="13" xfId="0" applyNumberFormat="1" applyFont="1" applyFill="1" applyBorder="1" applyAlignment="1">
      <alignment horizontal="center" vertical="center"/>
    </xf>
    <xf numFmtId="2" fontId="12" fillId="0" borderId="13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166" fontId="1" fillId="0" borderId="0" xfId="0" applyNumberFormat="1" applyFont="1" applyAlignment="1">
      <alignment vertical="center"/>
    </xf>
    <xf numFmtId="166" fontId="6" fillId="0" borderId="13" xfId="0" applyNumberFormat="1" applyFont="1" applyFill="1" applyBorder="1" applyAlignment="1">
      <alignment horizontal="center" vertical="center" wrapText="1"/>
    </xf>
    <xf numFmtId="166" fontId="6" fillId="0" borderId="13" xfId="0" applyNumberFormat="1" applyFont="1" applyFill="1" applyBorder="1" applyAlignment="1">
      <alignment horizontal="center" vertical="center"/>
    </xf>
    <xf numFmtId="4" fontId="6" fillId="0" borderId="13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14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wrapText="1"/>
    </xf>
    <xf numFmtId="0" fontId="11" fillId="0" borderId="13" xfId="0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0" fontId="3" fillId="0" borderId="13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/>
    </xf>
    <xf numFmtId="166" fontId="2" fillId="0" borderId="13" xfId="0" applyNumberFormat="1" applyFont="1" applyFill="1" applyBorder="1" applyAlignment="1">
      <alignment horizontal="center" vertical="center"/>
    </xf>
    <xf numFmtId="166" fontId="12" fillId="0" borderId="13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0" fontId="12" fillId="0" borderId="1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 wrapText="1"/>
    </xf>
    <xf numFmtId="0" fontId="1" fillId="0" borderId="0" xfId="0" applyFont="1" applyFill="1" applyBorder="1" applyAlignment="1">
      <alignment wrapText="1"/>
    </xf>
    <xf numFmtId="49" fontId="9" fillId="0" borderId="13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wrapText="1"/>
    </xf>
    <xf numFmtId="49" fontId="11" fillId="0" borderId="13" xfId="0" applyNumberFormat="1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wrapText="1"/>
    </xf>
    <xf numFmtId="0" fontId="11" fillId="0" borderId="0" xfId="0" applyFont="1" applyFill="1" applyAlignment="1">
      <alignment wrapText="1"/>
    </xf>
    <xf numFmtId="0" fontId="12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horizontal="center" wrapText="1"/>
    </xf>
    <xf numFmtId="0" fontId="12" fillId="0" borderId="0" xfId="0" applyFont="1" applyFill="1" applyAlignment="1">
      <alignment wrapText="1"/>
    </xf>
    <xf numFmtId="0" fontId="11" fillId="0" borderId="0" xfId="0" applyFont="1" applyFill="1" applyBorder="1" applyAlignment="1">
      <alignment horizontal="center" wrapText="1"/>
    </xf>
    <xf numFmtId="0" fontId="6" fillId="0" borderId="0" xfId="0" applyFont="1" applyFill="1" applyAlignment="1">
      <alignment vertical="center"/>
    </xf>
    <xf numFmtId="0" fontId="13" fillId="0" borderId="13" xfId="0" applyFont="1" applyFill="1" applyBorder="1" applyAlignment="1">
      <alignment horizontal="center" vertical="center" wrapText="1"/>
    </xf>
    <xf numFmtId="0" fontId="5" fillId="0" borderId="0" xfId="0" applyFont="1" applyFill="1"/>
    <xf numFmtId="0" fontId="5" fillId="0" borderId="1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13" xfId="0" applyFont="1" applyFill="1" applyBorder="1" applyAlignment="1">
      <alignment horizontal="right" vertical="center" wrapText="1"/>
    </xf>
    <xf numFmtId="0" fontId="12" fillId="0" borderId="13" xfId="0" applyFont="1" applyFill="1" applyBorder="1" applyAlignment="1">
      <alignment horizontal="center" vertical="center"/>
    </xf>
    <xf numFmtId="166" fontId="8" fillId="0" borderId="13" xfId="0" applyNumberFormat="1" applyFont="1" applyFill="1" applyBorder="1" applyAlignment="1">
      <alignment horizontal="center" vertical="center" wrapText="1"/>
    </xf>
    <xf numFmtId="166" fontId="12" fillId="0" borderId="13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5" fillId="0" borderId="13" xfId="0" applyFont="1" applyFill="1" applyBorder="1" applyAlignment="1">
      <alignment vertical="center" wrapText="1"/>
    </xf>
    <xf numFmtId="49" fontId="6" fillId="0" borderId="13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left" vertical="center" wrapText="1"/>
    </xf>
    <xf numFmtId="164" fontId="6" fillId="0" borderId="13" xfId="0" applyNumberFormat="1" applyFont="1" applyFill="1" applyBorder="1" applyAlignment="1">
      <alignment horizontal="center" vertical="center"/>
    </xf>
    <xf numFmtId="165" fontId="6" fillId="0" borderId="13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49" fontId="1" fillId="0" borderId="5" xfId="0" applyNumberFormat="1" applyFont="1" applyBorder="1"/>
    <xf numFmtId="0" fontId="6" fillId="3" borderId="13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/>
    </xf>
    <xf numFmtId="166" fontId="5" fillId="3" borderId="13" xfId="0" applyNumberFormat="1" applyFont="1" applyFill="1" applyBorder="1" applyAlignment="1">
      <alignment horizontal="center" vertical="center"/>
    </xf>
    <xf numFmtId="166" fontId="2" fillId="3" borderId="13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top" wrapText="1"/>
    </xf>
    <xf numFmtId="165" fontId="5" fillId="0" borderId="13" xfId="0" applyNumberFormat="1" applyFont="1" applyBorder="1" applyAlignment="1">
      <alignment horizontal="center" vertical="center"/>
    </xf>
    <xf numFmtId="165" fontId="5" fillId="0" borderId="13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 wrapText="1"/>
    </xf>
    <xf numFmtId="164" fontId="6" fillId="0" borderId="0" xfId="0" applyNumberFormat="1" applyFont="1" applyAlignment="1">
      <alignment vertical="center"/>
    </xf>
    <xf numFmtId="164" fontId="15" fillId="0" borderId="13" xfId="0" applyNumberFormat="1" applyFont="1" applyFill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4" borderId="18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2" borderId="1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1" fillId="2" borderId="12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wrapText="1"/>
    </xf>
    <xf numFmtId="49" fontId="1" fillId="0" borderId="3" xfId="0" applyNumberFormat="1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4" borderId="22" xfId="0" applyFont="1" applyFill="1" applyBorder="1" applyAlignment="1">
      <alignment horizontal="center" vertical="top"/>
    </xf>
    <xf numFmtId="0" fontId="4" fillId="4" borderId="23" xfId="0" applyFont="1" applyFill="1" applyBorder="1" applyAlignment="1">
      <alignment horizontal="center" vertical="top"/>
    </xf>
    <xf numFmtId="0" fontId="4" fillId="4" borderId="24" xfId="0" applyFont="1" applyFill="1" applyBorder="1" applyAlignment="1">
      <alignment horizontal="center" vertical="top"/>
    </xf>
    <xf numFmtId="49" fontId="1" fillId="0" borderId="16" xfId="0" applyNumberFormat="1" applyFont="1" applyBorder="1" applyAlignment="1">
      <alignment horizontal="center" wrapText="1"/>
    </xf>
    <xf numFmtId="49" fontId="1" fillId="0" borderId="17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wrapText="1"/>
    </xf>
    <xf numFmtId="49" fontId="1" fillId="0" borderId="7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4" borderId="20" xfId="0" applyFont="1" applyFill="1" applyBorder="1" applyAlignment="1">
      <alignment horizontal="center" wrapText="1"/>
    </xf>
    <xf numFmtId="0" fontId="1" fillId="4" borderId="9" xfId="0" applyFont="1" applyFill="1" applyBorder="1" applyAlignment="1">
      <alignment horizontal="center"/>
    </xf>
    <xf numFmtId="0" fontId="1" fillId="4" borderId="21" xfId="0" applyFont="1" applyFill="1" applyBorder="1" applyAlignment="1">
      <alignment horizontal="center"/>
    </xf>
    <xf numFmtId="0" fontId="1" fillId="4" borderId="22" xfId="0" applyFont="1" applyFill="1" applyBorder="1" applyAlignment="1">
      <alignment horizontal="center"/>
    </xf>
    <xf numFmtId="0" fontId="1" fillId="4" borderId="23" xfId="0" applyFont="1" applyFill="1" applyBorder="1" applyAlignment="1">
      <alignment horizontal="center"/>
    </xf>
    <xf numFmtId="0" fontId="1" fillId="4" borderId="24" xfId="0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/>
    </xf>
    <xf numFmtId="0" fontId="1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right" vertical="center"/>
    </xf>
    <xf numFmtId="0" fontId="6" fillId="0" borderId="1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2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right" vertical="center"/>
    </xf>
    <xf numFmtId="0" fontId="6" fillId="0" borderId="13" xfId="0" applyFont="1" applyBorder="1" applyAlignment="1">
      <alignment horizontal="center" vertical="center" wrapText="1"/>
    </xf>
    <xf numFmtId="0" fontId="9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0" fontId="1" fillId="0" borderId="0" xfId="0" applyFont="1" applyFill="1"/>
    <xf numFmtId="0" fontId="1" fillId="0" borderId="3" xfId="0" applyFont="1" applyFill="1" applyBorder="1" applyAlignment="1">
      <alignment horizontal="right"/>
    </xf>
    <xf numFmtId="0" fontId="6" fillId="3" borderId="13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wrapText="1"/>
    </xf>
    <xf numFmtId="0" fontId="11" fillId="0" borderId="3" xfId="0" applyFont="1" applyFill="1" applyBorder="1" applyAlignment="1">
      <alignment wrapText="1"/>
    </xf>
    <xf numFmtId="0" fontId="12" fillId="0" borderId="0" xfId="0" applyFont="1" applyFill="1" applyBorder="1" applyAlignment="1">
      <alignment horizontal="center" wrapText="1"/>
    </xf>
    <xf numFmtId="0" fontId="12" fillId="0" borderId="17" xfId="0" applyFont="1" applyFill="1" applyBorder="1" applyAlignment="1">
      <alignment horizontal="center" wrapText="1"/>
    </xf>
    <xf numFmtId="14" fontId="11" fillId="3" borderId="3" xfId="0" applyNumberFormat="1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wrapText="1"/>
    </xf>
    <xf numFmtId="0" fontId="1" fillId="0" borderId="0" xfId="0" applyFont="1" applyFill="1" applyAlignment="1">
      <alignment horizontal="right" vertical="center" wrapText="1"/>
    </xf>
    <xf numFmtId="0" fontId="10" fillId="0" borderId="0" xfId="0" applyFont="1" applyFill="1" applyAlignment="1">
      <alignment horizontal="center" wrapText="1"/>
    </xf>
    <xf numFmtId="0" fontId="1" fillId="0" borderId="0" xfId="0" applyFont="1" applyFill="1" applyAlignment="1">
      <alignment wrapText="1"/>
    </xf>
    <xf numFmtId="0" fontId="1" fillId="0" borderId="3" xfId="0" applyFont="1" applyFill="1" applyBorder="1" applyAlignment="1">
      <alignment horizontal="right" wrapText="1"/>
    </xf>
    <xf numFmtId="49" fontId="9" fillId="0" borderId="13" xfId="0" applyNumberFormat="1" applyFont="1" applyFill="1" applyBorder="1" applyAlignment="1">
      <alignment horizontal="center" vertical="center" wrapText="1"/>
    </xf>
    <xf numFmtId="49" fontId="9" fillId="0" borderId="16" xfId="0" applyNumberFormat="1" applyFont="1" applyFill="1" applyBorder="1" applyAlignment="1">
      <alignment horizontal="center" vertical="center" wrapText="1"/>
    </xf>
    <xf numFmtId="49" fontId="9" fillId="0" borderId="25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38"/>
  <sheetViews>
    <sheetView topLeftCell="A10" zoomScaleSheetLayoutView="90" workbookViewId="0">
      <selection activeCell="F43" sqref="F43"/>
    </sheetView>
  </sheetViews>
  <sheetFormatPr defaultColWidth="9.140625" defaultRowHeight="12.75"/>
  <cols>
    <col min="1" max="16384" width="9.140625" style="1"/>
  </cols>
  <sheetData>
    <row r="1" spans="3:13" ht="13.5" thickBot="1">
      <c r="C1" s="161" t="s">
        <v>19</v>
      </c>
      <c r="D1" s="162"/>
      <c r="E1" s="162"/>
      <c r="F1" s="162"/>
      <c r="G1" s="162"/>
      <c r="H1" s="162"/>
      <c r="I1" s="162"/>
      <c r="J1" s="162"/>
      <c r="K1" s="162"/>
      <c r="L1" s="162"/>
      <c r="M1" s="163"/>
    </row>
    <row r="2" spans="3:13" ht="13.5" thickBot="1"/>
    <row r="3" spans="3:13" ht="13.5" thickBot="1">
      <c r="C3" s="164" t="s">
        <v>20</v>
      </c>
      <c r="D3" s="165"/>
      <c r="E3" s="165"/>
      <c r="F3" s="165"/>
      <c r="G3" s="165"/>
      <c r="H3" s="165"/>
      <c r="I3" s="165"/>
      <c r="J3" s="165"/>
      <c r="K3" s="165"/>
      <c r="L3" s="165"/>
      <c r="M3" s="166"/>
    </row>
    <row r="4" spans="3:13" ht="13.5" thickBot="1"/>
    <row r="5" spans="3:13">
      <c r="C5" s="167" t="s">
        <v>21</v>
      </c>
      <c r="D5" s="168"/>
      <c r="E5" s="168"/>
      <c r="F5" s="168"/>
      <c r="G5" s="168"/>
      <c r="H5" s="168"/>
      <c r="I5" s="168"/>
      <c r="J5" s="168"/>
      <c r="K5" s="168"/>
      <c r="L5" s="168"/>
      <c r="M5" s="169"/>
    </row>
    <row r="6" spans="3:13">
      <c r="C6" s="136"/>
      <c r="D6" s="137"/>
      <c r="E6" s="137"/>
      <c r="F6" s="137"/>
      <c r="G6" s="137"/>
      <c r="H6" s="137"/>
      <c r="I6" s="137"/>
      <c r="J6" s="137"/>
      <c r="K6" s="137"/>
      <c r="L6" s="137"/>
      <c r="M6" s="138"/>
    </row>
    <row r="7" spans="3:13" ht="13.5" thickBot="1">
      <c r="C7" s="170"/>
      <c r="D7" s="171"/>
      <c r="E7" s="171"/>
      <c r="F7" s="171"/>
      <c r="G7" s="171"/>
      <c r="H7" s="171"/>
      <c r="I7" s="171"/>
      <c r="J7" s="171"/>
      <c r="K7" s="171"/>
      <c r="L7" s="171"/>
      <c r="M7" s="172"/>
    </row>
    <row r="8" spans="3:13" ht="13.5" thickBot="1"/>
    <row r="9" spans="3:13" ht="13.5" thickBot="1">
      <c r="C9" s="164" t="s">
        <v>22</v>
      </c>
      <c r="D9" s="165"/>
      <c r="E9" s="165"/>
      <c r="F9" s="165"/>
      <c r="G9" s="165"/>
      <c r="H9" s="165"/>
      <c r="I9" s="165"/>
      <c r="J9" s="165"/>
      <c r="K9" s="165"/>
      <c r="L9" s="165"/>
      <c r="M9" s="166"/>
    </row>
    <row r="10" spans="3:13" ht="13.5" thickBot="1"/>
    <row r="11" spans="3:13">
      <c r="D11" s="173" t="s">
        <v>119</v>
      </c>
      <c r="E11" s="168"/>
      <c r="F11" s="168"/>
      <c r="G11" s="168"/>
      <c r="H11" s="168"/>
      <c r="I11" s="168"/>
      <c r="J11" s="168"/>
      <c r="K11" s="168"/>
      <c r="L11" s="169"/>
    </row>
    <row r="12" spans="3:13">
      <c r="D12" s="136" t="s">
        <v>120</v>
      </c>
      <c r="E12" s="137"/>
      <c r="F12" s="137"/>
      <c r="G12" s="137"/>
      <c r="H12" s="137"/>
      <c r="I12" s="137"/>
      <c r="J12" s="137"/>
      <c r="K12" s="137"/>
      <c r="L12" s="138"/>
    </row>
    <row r="13" spans="3:13">
      <c r="D13" s="136" t="s">
        <v>121</v>
      </c>
      <c r="E13" s="137"/>
      <c r="F13" s="137"/>
      <c r="G13" s="137"/>
      <c r="H13" s="137"/>
      <c r="I13" s="137"/>
      <c r="J13" s="137"/>
      <c r="K13" s="137"/>
      <c r="L13" s="138"/>
    </row>
    <row r="14" spans="3:13">
      <c r="D14" s="136" t="s">
        <v>210</v>
      </c>
      <c r="E14" s="137"/>
      <c r="F14" s="137"/>
      <c r="G14" s="137"/>
      <c r="H14" s="137"/>
      <c r="I14" s="137"/>
      <c r="J14" s="137"/>
      <c r="K14" s="137"/>
      <c r="L14" s="138"/>
    </row>
    <row r="15" spans="3:13" ht="13.5" thickBot="1">
      <c r="D15" s="152" t="s">
        <v>23</v>
      </c>
      <c r="E15" s="153"/>
      <c r="F15" s="153"/>
      <c r="G15" s="153"/>
      <c r="H15" s="153"/>
      <c r="I15" s="153"/>
      <c r="J15" s="153"/>
      <c r="K15" s="153"/>
      <c r="L15" s="154"/>
    </row>
    <row r="18" spans="1:48" ht="13.5" thickBot="1"/>
    <row r="19" spans="1:48" ht="13.5" thickBot="1">
      <c r="A19" s="149" t="s">
        <v>122</v>
      </c>
      <c r="B19" s="150"/>
      <c r="C19" s="150"/>
      <c r="D19" s="150"/>
      <c r="E19" s="150"/>
      <c r="F19" s="150"/>
      <c r="G19" s="150"/>
      <c r="H19" s="151"/>
      <c r="I19" s="149" t="s">
        <v>24</v>
      </c>
      <c r="J19" s="150"/>
      <c r="K19" s="151"/>
      <c r="N19" s="142" t="s">
        <v>25</v>
      </c>
      <c r="O19" s="143"/>
    </row>
    <row r="20" spans="1:48">
      <c r="A20" s="30" t="s">
        <v>18</v>
      </c>
      <c r="B20" s="31"/>
      <c r="C20" s="31"/>
      <c r="D20" s="31"/>
      <c r="E20" s="31"/>
      <c r="F20" s="31"/>
      <c r="G20" s="31"/>
      <c r="H20" s="32"/>
      <c r="I20" s="21" t="s">
        <v>14</v>
      </c>
      <c r="J20" s="22"/>
      <c r="K20" s="23"/>
    </row>
    <row r="21" spans="1:48" ht="12.75" customHeight="1">
      <c r="A21" s="2"/>
      <c r="B21" s="3" t="s">
        <v>123</v>
      </c>
      <c r="C21" s="3"/>
      <c r="D21" s="3"/>
      <c r="E21" s="3"/>
      <c r="F21" s="3"/>
      <c r="G21" s="3"/>
      <c r="H21" s="33"/>
      <c r="I21" s="24" t="s">
        <v>13</v>
      </c>
      <c r="J21" s="5"/>
      <c r="K21" s="18"/>
      <c r="M21" s="144" t="s">
        <v>125</v>
      </c>
      <c r="N21" s="144"/>
      <c r="O21" s="144"/>
      <c r="P21" s="14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</row>
    <row r="22" spans="1:48" ht="15" customHeight="1">
      <c r="A22" s="2"/>
      <c r="B22" s="3" t="s">
        <v>26</v>
      </c>
      <c r="C22" s="3"/>
      <c r="D22" s="3"/>
      <c r="E22" s="3"/>
      <c r="F22" s="3"/>
      <c r="G22" s="3"/>
      <c r="H22" s="33"/>
      <c r="I22" s="24" t="s">
        <v>15</v>
      </c>
      <c r="J22" s="19"/>
      <c r="K22" s="20"/>
      <c r="M22" s="144" t="s">
        <v>126</v>
      </c>
      <c r="N22" s="144"/>
      <c r="O22" s="144"/>
      <c r="P22" s="14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</row>
    <row r="23" spans="1:48" ht="12.75" customHeight="1">
      <c r="A23" s="2"/>
      <c r="B23" s="3"/>
      <c r="C23" s="3"/>
      <c r="D23" s="3"/>
      <c r="E23" s="3"/>
      <c r="F23" s="3"/>
      <c r="G23" s="3"/>
      <c r="H23" s="33"/>
      <c r="I23" s="25" t="s">
        <v>16</v>
      </c>
      <c r="J23" s="6"/>
      <c r="K23" s="26"/>
      <c r="M23" s="144" t="s">
        <v>127</v>
      </c>
      <c r="N23" s="144"/>
      <c r="O23" s="144"/>
      <c r="P23" s="14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</row>
    <row r="24" spans="1:48">
      <c r="A24" s="2" t="s">
        <v>27</v>
      </c>
      <c r="B24" s="3"/>
      <c r="C24" s="3"/>
      <c r="D24" s="3"/>
      <c r="E24" s="3"/>
      <c r="F24" s="3"/>
      <c r="G24" s="3"/>
      <c r="H24" s="33"/>
      <c r="I24" s="24" t="s">
        <v>12</v>
      </c>
      <c r="J24" s="5"/>
      <c r="K24" s="18"/>
      <c r="M24" s="9" t="s">
        <v>28</v>
      </c>
      <c r="N24" s="35"/>
      <c r="O24" s="9" t="s">
        <v>29</v>
      </c>
      <c r="P24" s="35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</row>
    <row r="25" spans="1:48">
      <c r="A25" s="2" t="s">
        <v>30</v>
      </c>
      <c r="B25" s="3"/>
      <c r="C25" s="3"/>
      <c r="D25" s="3"/>
      <c r="E25" s="3"/>
      <c r="F25" s="3"/>
      <c r="G25" s="3"/>
      <c r="H25" s="33"/>
      <c r="I25" s="24" t="s">
        <v>13</v>
      </c>
      <c r="J25" s="5"/>
      <c r="K25" s="18"/>
      <c r="M25" s="9" t="s">
        <v>28</v>
      </c>
      <c r="N25" s="36"/>
      <c r="O25" s="9" t="s">
        <v>29</v>
      </c>
      <c r="P25" s="36"/>
      <c r="R25" s="4"/>
      <c r="S25" s="4"/>
      <c r="T25" s="4"/>
      <c r="U25" s="4"/>
    </row>
    <row r="26" spans="1:48" ht="13.5" thickBot="1">
      <c r="A26" s="2"/>
      <c r="B26" s="3" t="s">
        <v>124</v>
      </c>
      <c r="C26" s="3"/>
      <c r="D26" s="3"/>
      <c r="E26" s="3"/>
      <c r="F26" s="3"/>
      <c r="G26" s="3"/>
      <c r="H26" s="33"/>
      <c r="I26" s="27" t="s">
        <v>17</v>
      </c>
      <c r="J26" s="7"/>
      <c r="K26" s="28"/>
      <c r="N26" s="8"/>
      <c r="O26" s="8"/>
      <c r="P26" s="8"/>
      <c r="Q26" s="8"/>
      <c r="R26" s="8"/>
      <c r="U26" s="8"/>
      <c r="V26" s="8"/>
      <c r="W26" s="8"/>
    </row>
    <row r="27" spans="1:48" ht="13.5" thickBot="1">
      <c r="A27" s="10"/>
      <c r="B27" s="11"/>
      <c r="C27" s="11"/>
      <c r="D27" s="11"/>
      <c r="E27" s="11"/>
      <c r="F27" s="11"/>
      <c r="G27" s="11"/>
      <c r="H27" s="12"/>
      <c r="I27" s="29" t="s">
        <v>16</v>
      </c>
      <c r="J27" s="16"/>
      <c r="K27" s="17"/>
      <c r="N27" s="145" t="s">
        <v>31</v>
      </c>
      <c r="O27" s="146"/>
      <c r="P27" s="8"/>
      <c r="Q27" s="8"/>
      <c r="T27" s="8"/>
    </row>
    <row r="28" spans="1:48">
      <c r="N28" s="8"/>
      <c r="O28" s="8"/>
      <c r="P28" s="8"/>
      <c r="Q28" s="8"/>
      <c r="V28" s="8"/>
      <c r="W28" s="8"/>
      <c r="X28" s="8"/>
    </row>
    <row r="29" spans="1:48">
      <c r="N29" s="8"/>
      <c r="O29" s="8"/>
      <c r="AT29" s="8"/>
      <c r="AU29" s="8"/>
      <c r="AV29" s="8"/>
    </row>
    <row r="30" spans="1:48">
      <c r="A30" s="38" t="s">
        <v>32</v>
      </c>
      <c r="B30" s="11"/>
      <c r="C30" s="11"/>
      <c r="D30" s="11"/>
      <c r="E30" s="11"/>
      <c r="F30" s="11" t="s">
        <v>220</v>
      </c>
      <c r="G30" s="11"/>
      <c r="H30" s="11"/>
      <c r="I30" s="11"/>
      <c r="J30" s="11"/>
      <c r="K30" s="11"/>
    </row>
    <row r="32" spans="1:48">
      <c r="A32" s="38" t="s">
        <v>33</v>
      </c>
      <c r="B32" s="11"/>
      <c r="C32" s="147" t="s">
        <v>221</v>
      </c>
      <c r="D32" s="148"/>
      <c r="E32" s="148"/>
      <c r="F32" s="148"/>
      <c r="G32" s="148"/>
      <c r="H32" s="148"/>
      <c r="I32" s="148"/>
      <c r="J32" s="148"/>
      <c r="K32" s="148"/>
    </row>
    <row r="33" spans="1:11" ht="13.5" thickBot="1"/>
    <row r="34" spans="1:11" ht="12.75" customHeight="1" thickBot="1">
      <c r="A34" s="155" t="s">
        <v>131</v>
      </c>
      <c r="B34" s="156"/>
      <c r="C34" s="129" t="s">
        <v>34</v>
      </c>
      <c r="D34" s="130"/>
      <c r="E34" s="130"/>
      <c r="F34" s="130"/>
      <c r="G34" s="130"/>
      <c r="H34" s="130"/>
      <c r="I34" s="130"/>
      <c r="J34" s="130"/>
      <c r="K34" s="131"/>
    </row>
    <row r="35" spans="1:11">
      <c r="A35" s="157" t="s">
        <v>132</v>
      </c>
      <c r="B35" s="158"/>
      <c r="C35" s="132" t="s">
        <v>128</v>
      </c>
      <c r="D35" s="133"/>
      <c r="E35" s="134"/>
      <c r="F35" s="30"/>
      <c r="G35" s="31"/>
      <c r="H35" s="32"/>
      <c r="I35" s="31"/>
      <c r="J35" s="31"/>
      <c r="K35" s="32"/>
    </row>
    <row r="36" spans="1:11">
      <c r="A36" s="159" t="s">
        <v>130</v>
      </c>
      <c r="B36" s="160"/>
      <c r="C36" s="139" t="s">
        <v>129</v>
      </c>
      <c r="D36" s="140"/>
      <c r="E36" s="141"/>
      <c r="F36" s="10"/>
      <c r="G36" s="11"/>
      <c r="H36" s="12"/>
      <c r="I36" s="11"/>
      <c r="J36" s="11"/>
      <c r="K36" s="12"/>
    </row>
    <row r="37" spans="1:11" ht="13.5" thickBot="1">
      <c r="A37" s="135">
        <v>1</v>
      </c>
      <c r="B37" s="135"/>
      <c r="C37" s="135">
        <v>2</v>
      </c>
      <c r="D37" s="135"/>
      <c r="E37" s="135"/>
      <c r="F37" s="135">
        <v>3</v>
      </c>
      <c r="G37" s="135"/>
      <c r="H37" s="135"/>
      <c r="I37" s="135">
        <v>4</v>
      </c>
      <c r="J37" s="135"/>
      <c r="K37" s="135"/>
    </row>
    <row r="38" spans="1:11" ht="13.5" thickBot="1">
      <c r="A38" s="127" t="s">
        <v>35</v>
      </c>
      <c r="B38" s="128"/>
      <c r="C38" s="37"/>
      <c r="D38" s="116" t="s">
        <v>225</v>
      </c>
      <c r="E38" s="15"/>
      <c r="F38" s="37"/>
      <c r="G38" s="14"/>
      <c r="H38" s="15"/>
      <c r="I38" s="14"/>
      <c r="J38" s="14"/>
      <c r="K38" s="15"/>
    </row>
  </sheetData>
  <mergeCells count="28">
    <mergeCell ref="C1:M1"/>
    <mergeCell ref="C3:M3"/>
    <mergeCell ref="C5:M7"/>
    <mergeCell ref="C9:M9"/>
    <mergeCell ref="D11:L11"/>
    <mergeCell ref="D12:L12"/>
    <mergeCell ref="C36:E36"/>
    <mergeCell ref="N19:O19"/>
    <mergeCell ref="M21:P21"/>
    <mergeCell ref="M22:P22"/>
    <mergeCell ref="M23:P23"/>
    <mergeCell ref="N27:O27"/>
    <mergeCell ref="C32:K32"/>
    <mergeCell ref="I19:K19"/>
    <mergeCell ref="A19:H19"/>
    <mergeCell ref="D15:L15"/>
    <mergeCell ref="D14:L14"/>
    <mergeCell ref="D13:L13"/>
    <mergeCell ref="A34:B34"/>
    <mergeCell ref="A35:B35"/>
    <mergeCell ref="A36:B36"/>
    <mergeCell ref="A38:B38"/>
    <mergeCell ref="C34:K34"/>
    <mergeCell ref="C35:E35"/>
    <mergeCell ref="A37:B37"/>
    <mergeCell ref="C37:E37"/>
    <mergeCell ref="F37:H37"/>
    <mergeCell ref="I37:K37"/>
  </mergeCells>
  <pageMargins left="0.70866141732283472" right="0.70866141732283472" top="0.74803149606299213" bottom="0.74803149606299213" header="0.31496062992125984" footer="0.31496062992125984"/>
  <pageSetup paperSize="9" scale="9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tabColor rgb="FF7030A0"/>
    <pageSetUpPr fitToPage="1"/>
  </sheetPr>
  <dimension ref="A1:H30"/>
  <sheetViews>
    <sheetView topLeftCell="A40" zoomScale="81" zoomScaleNormal="81" zoomScaleSheetLayoutView="90" workbookViewId="0">
      <selection activeCell="E47" sqref="E47"/>
    </sheetView>
  </sheetViews>
  <sheetFormatPr defaultColWidth="9.140625" defaultRowHeight="15"/>
  <cols>
    <col min="1" max="1" width="94.42578125" style="95" customWidth="1"/>
    <col min="2" max="2" width="7" style="95" customWidth="1"/>
    <col min="3" max="3" width="7.28515625" style="95" customWidth="1"/>
    <col min="4" max="4" width="11.42578125" style="95" customWidth="1"/>
    <col min="5" max="5" width="16.28515625" style="95" customWidth="1"/>
    <col min="6" max="6" width="9.42578125" style="95" customWidth="1"/>
    <col min="7" max="7" width="11.85546875" style="95" customWidth="1"/>
    <col min="8" max="8" width="15" style="95" customWidth="1"/>
    <col min="9" max="16384" width="9.140625" style="95"/>
  </cols>
  <sheetData>
    <row r="1" spans="1:8" s="100" customFormat="1" ht="131.25" customHeight="1">
      <c r="A1" s="174" t="s">
        <v>211</v>
      </c>
      <c r="B1" s="175"/>
      <c r="C1" s="175"/>
      <c r="D1" s="175"/>
      <c r="E1" s="175"/>
      <c r="F1" s="175"/>
      <c r="G1" s="175"/>
      <c r="H1" s="175"/>
    </row>
    <row r="2" spans="1:8" s="108" customFormat="1" ht="12" customHeight="1">
      <c r="A2" s="176" t="s">
        <v>36</v>
      </c>
      <c r="B2" s="176"/>
      <c r="C2" s="176"/>
      <c r="D2" s="176"/>
      <c r="E2" s="176"/>
      <c r="F2" s="176"/>
      <c r="G2" s="176"/>
      <c r="H2" s="176"/>
    </row>
    <row r="3" spans="1:8" ht="31.5" customHeight="1">
      <c r="A3" s="177" t="s">
        <v>37</v>
      </c>
      <c r="B3" s="177" t="s">
        <v>38</v>
      </c>
      <c r="C3" s="177" t="s">
        <v>133</v>
      </c>
      <c r="D3" s="177"/>
      <c r="E3" s="177"/>
      <c r="F3" s="177" t="s">
        <v>134</v>
      </c>
      <c r="G3" s="177"/>
      <c r="H3" s="177"/>
    </row>
    <row r="4" spans="1:8" ht="76.5" customHeight="1">
      <c r="A4" s="177"/>
      <c r="B4" s="177"/>
      <c r="C4" s="74" t="s">
        <v>39</v>
      </c>
      <c r="D4" s="74" t="s">
        <v>41</v>
      </c>
      <c r="E4" s="74" t="s">
        <v>40</v>
      </c>
      <c r="F4" s="74" t="s">
        <v>39</v>
      </c>
      <c r="G4" s="74" t="s">
        <v>41</v>
      </c>
      <c r="H4" s="74" t="s">
        <v>40</v>
      </c>
    </row>
    <row r="5" spans="1:8">
      <c r="A5" s="107">
        <v>1</v>
      </c>
      <c r="B5" s="107">
        <v>2</v>
      </c>
      <c r="C5" s="107">
        <v>3</v>
      </c>
      <c r="D5" s="107">
        <v>4</v>
      </c>
      <c r="E5" s="107">
        <v>5</v>
      </c>
      <c r="F5" s="107">
        <v>6</v>
      </c>
      <c r="G5" s="107">
        <v>7</v>
      </c>
      <c r="H5" s="107">
        <v>8</v>
      </c>
    </row>
    <row r="6" spans="1:8" s="100" customFormat="1" ht="14.25">
      <c r="A6" s="99" t="s">
        <v>212</v>
      </c>
      <c r="B6" s="99"/>
      <c r="C6" s="99"/>
      <c r="D6" s="99"/>
      <c r="E6" s="99"/>
      <c r="F6" s="99"/>
      <c r="G6" s="99"/>
      <c r="H6" s="99"/>
    </row>
    <row r="7" spans="1:8" ht="28.5">
      <c r="A7" s="109" t="s">
        <v>135</v>
      </c>
      <c r="B7" s="110" t="s">
        <v>42</v>
      </c>
      <c r="C7" s="65"/>
      <c r="D7" s="65"/>
      <c r="E7" s="112">
        <f>E9</f>
        <v>4638.1000000000004</v>
      </c>
      <c r="F7" s="113"/>
      <c r="G7" s="113"/>
      <c r="H7" s="112">
        <f>H9+H29+H30</f>
        <v>4693.5</v>
      </c>
    </row>
    <row r="8" spans="1:8">
      <c r="A8" s="111" t="s">
        <v>51</v>
      </c>
      <c r="B8" s="110"/>
      <c r="C8" s="112"/>
      <c r="D8" s="65"/>
      <c r="E8" s="113"/>
      <c r="F8" s="113"/>
      <c r="G8" s="113"/>
      <c r="H8" s="113"/>
    </row>
    <row r="9" spans="1:8" ht="28.5">
      <c r="A9" s="109" t="s">
        <v>136</v>
      </c>
      <c r="B9" s="110" t="s">
        <v>43</v>
      </c>
      <c r="C9" s="65"/>
      <c r="D9" s="65"/>
      <c r="E9" s="112">
        <f>E10</f>
        <v>4638.1000000000004</v>
      </c>
      <c r="F9" s="113"/>
      <c r="G9" s="113"/>
      <c r="H9" s="112">
        <f>H10</f>
        <v>4638.1000000000004</v>
      </c>
    </row>
    <row r="10" spans="1:8" ht="45">
      <c r="A10" s="111" t="s">
        <v>137</v>
      </c>
      <c r="B10" s="110" t="s">
        <v>44</v>
      </c>
      <c r="C10" s="112"/>
      <c r="D10" s="65"/>
      <c r="E10" s="65">
        <v>4638.1000000000004</v>
      </c>
      <c r="F10" s="112"/>
      <c r="G10" s="65"/>
      <c r="H10" s="65">
        <v>4638.1000000000004</v>
      </c>
    </row>
    <row r="11" spans="1:8">
      <c r="A11" s="111" t="s">
        <v>52</v>
      </c>
      <c r="B11" s="110" t="s">
        <v>45</v>
      </c>
      <c r="C11" s="112" t="s">
        <v>56</v>
      </c>
      <c r="D11" s="65"/>
      <c r="E11" s="112" t="s">
        <v>56</v>
      </c>
      <c r="F11" s="112" t="s">
        <v>56</v>
      </c>
      <c r="G11" s="65"/>
      <c r="H11" s="112" t="s">
        <v>56</v>
      </c>
    </row>
    <row r="12" spans="1:8" ht="30">
      <c r="A12" s="111" t="s">
        <v>53</v>
      </c>
      <c r="B12" s="110" t="s">
        <v>46</v>
      </c>
      <c r="C12" s="112"/>
      <c r="D12" s="65"/>
      <c r="E12" s="65">
        <v>0</v>
      </c>
      <c r="F12" s="65"/>
      <c r="G12" s="65"/>
      <c r="H12" s="112">
        <v>0</v>
      </c>
    </row>
    <row r="13" spans="1:8" ht="18" customHeight="1">
      <c r="A13" s="111" t="s">
        <v>138</v>
      </c>
      <c r="B13" s="110" t="s">
        <v>47</v>
      </c>
      <c r="C13" s="112"/>
      <c r="D13" s="65"/>
      <c r="E13" s="112">
        <v>0</v>
      </c>
      <c r="F13" s="112"/>
      <c r="G13" s="65"/>
      <c r="H13" s="112">
        <v>0</v>
      </c>
    </row>
    <row r="14" spans="1:8" ht="30">
      <c r="A14" s="111" t="s">
        <v>54</v>
      </c>
      <c r="B14" s="110" t="s">
        <v>48</v>
      </c>
      <c r="C14" s="112"/>
      <c r="D14" s="65"/>
      <c r="E14" s="112">
        <v>0</v>
      </c>
      <c r="F14" s="112"/>
      <c r="G14" s="65"/>
      <c r="H14" s="112">
        <v>0</v>
      </c>
    </row>
    <row r="15" spans="1:8" ht="30">
      <c r="A15" s="111" t="s">
        <v>139</v>
      </c>
      <c r="B15" s="110" t="s">
        <v>49</v>
      </c>
      <c r="C15" s="112"/>
      <c r="D15" s="65" t="s">
        <v>56</v>
      </c>
      <c r="E15" s="112" t="s">
        <v>56</v>
      </c>
      <c r="F15" s="112"/>
      <c r="G15" s="65" t="s">
        <v>56</v>
      </c>
      <c r="H15" s="112" t="s">
        <v>56</v>
      </c>
    </row>
    <row r="16" spans="1:8" ht="30">
      <c r="A16" s="111" t="s">
        <v>55</v>
      </c>
      <c r="B16" s="110" t="s">
        <v>50</v>
      </c>
      <c r="C16" s="112"/>
      <c r="D16" s="65"/>
      <c r="E16" s="112">
        <v>0</v>
      </c>
      <c r="F16" s="112"/>
      <c r="G16" s="65"/>
      <c r="H16" s="112">
        <v>0</v>
      </c>
    </row>
    <row r="17" spans="1:8" ht="45">
      <c r="A17" s="111" t="s">
        <v>140</v>
      </c>
      <c r="B17" s="110" t="s">
        <v>57</v>
      </c>
      <c r="C17" s="65"/>
      <c r="D17" s="65" t="s">
        <v>56</v>
      </c>
      <c r="E17" s="65" t="s">
        <v>56</v>
      </c>
      <c r="F17" s="65"/>
      <c r="G17" s="65" t="s">
        <v>56</v>
      </c>
      <c r="H17" s="65" t="s">
        <v>56</v>
      </c>
    </row>
    <row r="18" spans="1:8" ht="30">
      <c r="A18" s="111" t="s">
        <v>141</v>
      </c>
      <c r="B18" s="110" t="s">
        <v>58</v>
      </c>
      <c r="C18" s="65"/>
      <c r="D18" s="65"/>
      <c r="E18" s="65">
        <v>0</v>
      </c>
      <c r="F18" s="65"/>
      <c r="G18" s="65"/>
      <c r="H18" s="65">
        <v>0</v>
      </c>
    </row>
    <row r="19" spans="1:8" ht="30">
      <c r="A19" s="111" t="s">
        <v>142</v>
      </c>
      <c r="B19" s="110" t="s">
        <v>59</v>
      </c>
      <c r="C19" s="65"/>
      <c r="D19" s="65"/>
      <c r="E19" s="65">
        <v>0</v>
      </c>
      <c r="F19" s="65"/>
      <c r="G19" s="65"/>
      <c r="H19" s="65">
        <v>0</v>
      </c>
    </row>
    <row r="20" spans="1:8" ht="45">
      <c r="A20" s="111" t="s">
        <v>143</v>
      </c>
      <c r="B20" s="110" t="s">
        <v>60</v>
      </c>
      <c r="C20" s="65"/>
      <c r="D20" s="65" t="s">
        <v>56</v>
      </c>
      <c r="E20" s="65" t="s">
        <v>56</v>
      </c>
      <c r="F20" s="65"/>
      <c r="G20" s="65" t="s">
        <v>56</v>
      </c>
      <c r="H20" s="65" t="s">
        <v>56</v>
      </c>
    </row>
    <row r="21" spans="1:8" ht="45">
      <c r="A21" s="111" t="s">
        <v>144</v>
      </c>
      <c r="B21" s="110" t="s">
        <v>61</v>
      </c>
      <c r="C21" s="65"/>
      <c r="D21" s="65"/>
      <c r="E21" s="65">
        <v>0</v>
      </c>
      <c r="F21" s="65"/>
      <c r="G21" s="65"/>
      <c r="H21" s="65">
        <v>0</v>
      </c>
    </row>
    <row r="22" spans="1:8" ht="45">
      <c r="A22" s="111" t="s">
        <v>145</v>
      </c>
      <c r="B22" s="110" t="s">
        <v>62</v>
      </c>
      <c r="C22" s="65"/>
      <c r="D22" s="65"/>
      <c r="E22" s="65">
        <v>0</v>
      </c>
      <c r="F22" s="65"/>
      <c r="G22" s="65"/>
      <c r="H22" s="65">
        <v>0</v>
      </c>
    </row>
    <row r="23" spans="1:8" ht="75">
      <c r="A23" s="111" t="s">
        <v>146</v>
      </c>
      <c r="B23" s="110" t="s">
        <v>63</v>
      </c>
      <c r="C23" s="65"/>
      <c r="D23" s="65"/>
      <c r="E23" s="65">
        <v>0</v>
      </c>
      <c r="F23" s="65"/>
      <c r="G23" s="65"/>
      <c r="H23" s="65">
        <v>0</v>
      </c>
    </row>
    <row r="24" spans="1:8" ht="75">
      <c r="A24" s="111" t="s">
        <v>147</v>
      </c>
      <c r="B24" s="110" t="s">
        <v>64</v>
      </c>
      <c r="C24" s="65"/>
      <c r="D24" s="65"/>
      <c r="E24" s="65">
        <v>0</v>
      </c>
      <c r="F24" s="65"/>
      <c r="G24" s="65"/>
      <c r="H24" s="65">
        <v>0</v>
      </c>
    </row>
    <row r="25" spans="1:8" ht="60">
      <c r="A25" s="111" t="s">
        <v>148</v>
      </c>
      <c r="B25" s="110" t="s">
        <v>65</v>
      </c>
      <c r="C25" s="65"/>
      <c r="D25" s="65"/>
      <c r="E25" s="65">
        <v>0</v>
      </c>
      <c r="F25" s="65"/>
      <c r="G25" s="65"/>
      <c r="H25" s="65">
        <v>0</v>
      </c>
    </row>
    <row r="26" spans="1:8" ht="45">
      <c r="A26" s="111" t="s">
        <v>149</v>
      </c>
      <c r="B26" s="110" t="s">
        <v>66</v>
      </c>
      <c r="C26" s="65"/>
      <c r="D26" s="65"/>
      <c r="E26" s="65">
        <v>0</v>
      </c>
      <c r="F26" s="65"/>
      <c r="G26" s="65"/>
      <c r="H26" s="65">
        <v>0</v>
      </c>
    </row>
    <row r="27" spans="1:8">
      <c r="A27" s="111" t="s">
        <v>71</v>
      </c>
      <c r="B27" s="110" t="s">
        <v>67</v>
      </c>
      <c r="C27" s="65"/>
      <c r="D27" s="65"/>
      <c r="E27" s="65">
        <v>0</v>
      </c>
      <c r="F27" s="65"/>
      <c r="G27" s="65"/>
      <c r="H27" s="65">
        <v>0</v>
      </c>
    </row>
    <row r="28" spans="1:8">
      <c r="A28" s="111" t="s">
        <v>72</v>
      </c>
      <c r="B28" s="110" t="s">
        <v>68</v>
      </c>
      <c r="C28" s="65" t="s">
        <v>56</v>
      </c>
      <c r="D28" s="65"/>
      <c r="E28" s="65">
        <v>0</v>
      </c>
      <c r="F28" s="65" t="s">
        <v>56</v>
      </c>
      <c r="G28" s="65"/>
      <c r="H28" s="65">
        <v>0</v>
      </c>
    </row>
    <row r="29" spans="1:8">
      <c r="A29" s="98" t="s">
        <v>73</v>
      </c>
      <c r="B29" s="110" t="s">
        <v>69</v>
      </c>
      <c r="C29" s="65"/>
      <c r="D29" s="65"/>
      <c r="E29" s="65">
        <v>0</v>
      </c>
      <c r="F29" s="65"/>
      <c r="G29" s="65"/>
      <c r="H29" s="65">
        <v>0</v>
      </c>
    </row>
    <row r="30" spans="1:8" ht="28.5">
      <c r="A30" s="98" t="s">
        <v>74</v>
      </c>
      <c r="B30" s="110" t="s">
        <v>70</v>
      </c>
      <c r="C30" s="65" t="s">
        <v>56</v>
      </c>
      <c r="D30" s="65"/>
      <c r="E30" s="65" t="s">
        <v>56</v>
      </c>
      <c r="F30" s="65"/>
      <c r="G30" s="65"/>
      <c r="H30" s="65">
        <v>55.4</v>
      </c>
    </row>
  </sheetData>
  <mergeCells count="6">
    <mergeCell ref="A1:H1"/>
    <mergeCell ref="A2:H2"/>
    <mergeCell ref="A3:A4"/>
    <mergeCell ref="B3:B4"/>
    <mergeCell ref="C3:E3"/>
    <mergeCell ref="F3:H3"/>
  </mergeCells>
  <pageMargins left="0.31496062992125984" right="0.23622047244094491" top="0.23622047244094491" bottom="0.39370078740157483" header="0.15748031496062992" footer="0.19685039370078741"/>
  <pageSetup paperSize="9" scale="75" fitToHeight="3" orientation="landscape" r:id="rId1"/>
  <headerFooter alignWithMargins="0">
    <oddFooter>&amp;C&amp;8&amp;P</oddFooter>
  </headerFooter>
  <rowBreaks count="1" manualBreakCount="1">
    <brk id="3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tabColor rgb="FF7030A0"/>
    <pageSetUpPr fitToPage="1"/>
  </sheetPr>
  <dimension ref="A1:E46"/>
  <sheetViews>
    <sheetView topLeftCell="A34" zoomScale="80" zoomScaleNormal="80" zoomScaleSheetLayoutView="90" workbookViewId="0">
      <selection activeCell="E37" sqref="E37"/>
    </sheetView>
  </sheetViews>
  <sheetFormatPr defaultColWidth="9.140625" defaultRowHeight="12.75"/>
  <cols>
    <col min="1" max="1" width="133.85546875" style="13" customWidth="1"/>
    <col min="2" max="2" width="8.5703125" style="13" customWidth="1"/>
    <col min="3" max="3" width="12.140625" style="13" customWidth="1"/>
    <col min="4" max="4" width="14.42578125" style="13" customWidth="1"/>
    <col min="5" max="5" width="13" style="13" bestFit="1" customWidth="1"/>
    <col min="6" max="16384" width="9.140625" style="13"/>
  </cols>
  <sheetData>
    <row r="1" spans="1:5" ht="124.5" customHeight="1">
      <c r="A1" s="178" t="s">
        <v>213</v>
      </c>
      <c r="B1" s="178"/>
      <c r="C1" s="178"/>
      <c r="D1" s="178"/>
      <c r="E1" s="178"/>
    </row>
    <row r="2" spans="1:5">
      <c r="A2" s="179" t="s">
        <v>36</v>
      </c>
      <c r="B2" s="179"/>
      <c r="C2" s="179"/>
      <c r="D2" s="179"/>
      <c r="E2" s="179"/>
    </row>
    <row r="3" spans="1:5" s="42" customFormat="1" ht="60">
      <c r="A3" s="39" t="s">
        <v>37</v>
      </c>
      <c r="B3" s="39" t="s">
        <v>38</v>
      </c>
      <c r="C3" s="39" t="s">
        <v>75</v>
      </c>
      <c r="D3" s="39" t="s">
        <v>76</v>
      </c>
      <c r="E3" s="39" t="s">
        <v>77</v>
      </c>
    </row>
    <row r="4" spans="1:5" s="42" customFormat="1" ht="15">
      <c r="A4" s="39">
        <v>1</v>
      </c>
      <c r="B4" s="39">
        <v>2</v>
      </c>
      <c r="C4" s="39">
        <v>3</v>
      </c>
      <c r="D4" s="39">
        <v>4</v>
      </c>
      <c r="E4" s="39">
        <v>5</v>
      </c>
    </row>
    <row r="5" spans="1:5" s="41" customFormat="1" ht="15.75">
      <c r="A5" s="73" t="s">
        <v>212</v>
      </c>
      <c r="B5" s="43"/>
      <c r="C5" s="43"/>
      <c r="D5" s="43"/>
      <c r="E5" s="43"/>
    </row>
    <row r="6" spans="1:5" s="41" customFormat="1" ht="42.75">
      <c r="A6" s="48" t="s">
        <v>150</v>
      </c>
      <c r="B6" s="59" t="s">
        <v>42</v>
      </c>
      <c r="C6" s="49"/>
      <c r="D6" s="50"/>
      <c r="E6" s="49">
        <f>E7+E12+E41+E42+E43+E44+E45+E46</f>
        <v>3188.4</v>
      </c>
    </row>
    <row r="7" spans="1:5" s="42" customFormat="1" ht="43.5">
      <c r="A7" s="46" t="s">
        <v>151</v>
      </c>
      <c r="B7" s="59" t="s">
        <v>43</v>
      </c>
      <c r="C7" s="51"/>
      <c r="D7" s="64"/>
      <c r="E7" s="49">
        <f>SUM(E8:E11)</f>
        <v>3188.4</v>
      </c>
    </row>
    <row r="8" spans="1:5" s="42" customFormat="1" ht="15">
      <c r="A8" s="46" t="s">
        <v>78</v>
      </c>
      <c r="B8" s="59" t="s">
        <v>44</v>
      </c>
      <c r="C8" s="64"/>
      <c r="D8" s="64"/>
      <c r="E8" s="49">
        <v>0</v>
      </c>
    </row>
    <row r="9" spans="1:5" s="42" customFormat="1" ht="15">
      <c r="A9" s="46" t="s">
        <v>152</v>
      </c>
      <c r="B9" s="59" t="s">
        <v>45</v>
      </c>
      <c r="C9" s="64"/>
      <c r="D9" s="64"/>
      <c r="E9" s="49">
        <v>0</v>
      </c>
    </row>
    <row r="10" spans="1:5" s="42" customFormat="1" ht="15">
      <c r="A10" s="46" t="s">
        <v>79</v>
      </c>
      <c r="B10" s="59" t="s">
        <v>46</v>
      </c>
      <c r="C10" s="64"/>
      <c r="D10" s="64"/>
      <c r="E10" s="49">
        <v>3188.4</v>
      </c>
    </row>
    <row r="11" spans="1:5" s="42" customFormat="1" ht="15">
      <c r="A11" s="46" t="s">
        <v>80</v>
      </c>
      <c r="B11" s="59" t="s">
        <v>47</v>
      </c>
      <c r="C11" s="64"/>
      <c r="D11" s="64"/>
      <c r="E11" s="49">
        <f t="shared" ref="E11:E29" si="0">E12+E13</f>
        <v>0</v>
      </c>
    </row>
    <row r="12" spans="1:5" s="42" customFormat="1" ht="29.25">
      <c r="A12" s="46" t="s">
        <v>153</v>
      </c>
      <c r="B12" s="59" t="s">
        <v>48</v>
      </c>
      <c r="C12" s="66"/>
      <c r="D12" s="64"/>
      <c r="E12" s="49">
        <f>E13+E14+E31</f>
        <v>0</v>
      </c>
    </row>
    <row r="13" spans="1:5" s="42" customFormat="1" ht="30">
      <c r="A13" s="46" t="s">
        <v>81</v>
      </c>
      <c r="B13" s="59" t="s">
        <v>49</v>
      </c>
      <c r="C13" s="64"/>
      <c r="D13" s="64"/>
      <c r="E13" s="49">
        <f t="shared" si="0"/>
        <v>0</v>
      </c>
    </row>
    <row r="14" spans="1:5" s="42" customFormat="1" ht="29.25">
      <c r="A14" s="46" t="s">
        <v>154</v>
      </c>
      <c r="B14" s="59" t="s">
        <v>50</v>
      </c>
      <c r="C14" s="49"/>
      <c r="D14" s="49"/>
      <c r="E14" s="49">
        <f>E15+E18+E24+E25+E26+E27+E28+E29+E30</f>
        <v>0</v>
      </c>
    </row>
    <row r="15" spans="1:5" s="42" customFormat="1" ht="29.25">
      <c r="A15" s="46" t="s">
        <v>155</v>
      </c>
      <c r="B15" s="59" t="s">
        <v>57</v>
      </c>
      <c r="C15" s="49"/>
      <c r="D15" s="49"/>
      <c r="E15" s="49">
        <f>E16+E17</f>
        <v>0</v>
      </c>
    </row>
    <row r="16" spans="1:5" s="42" customFormat="1" ht="15">
      <c r="A16" s="46" t="s">
        <v>82</v>
      </c>
      <c r="B16" s="59" t="s">
        <v>58</v>
      </c>
      <c r="C16" s="49"/>
      <c r="D16" s="49"/>
      <c r="E16" s="49">
        <f t="shared" si="0"/>
        <v>0</v>
      </c>
    </row>
    <row r="17" spans="1:5" s="42" customFormat="1" ht="45">
      <c r="A17" s="46" t="s">
        <v>156</v>
      </c>
      <c r="B17" s="59" t="s">
        <v>59</v>
      </c>
      <c r="C17" s="49"/>
      <c r="D17" s="49"/>
      <c r="E17" s="49">
        <f t="shared" si="0"/>
        <v>0</v>
      </c>
    </row>
    <row r="18" spans="1:5" s="42" customFormat="1" ht="29.25">
      <c r="A18" s="46" t="s">
        <v>157</v>
      </c>
      <c r="B18" s="59" t="s">
        <v>60</v>
      </c>
      <c r="C18" s="49"/>
      <c r="D18" s="49"/>
      <c r="E18" s="49">
        <f>SUM(E19:E23)</f>
        <v>0</v>
      </c>
    </row>
    <row r="19" spans="1:5" s="42" customFormat="1" ht="30">
      <c r="A19" s="46" t="s">
        <v>158</v>
      </c>
      <c r="B19" s="60" t="s">
        <v>61</v>
      </c>
      <c r="C19" s="45"/>
      <c r="D19" s="45"/>
      <c r="E19" s="49">
        <f t="shared" si="0"/>
        <v>0</v>
      </c>
    </row>
    <row r="20" spans="1:5" s="42" customFormat="1" ht="15">
      <c r="A20" s="46" t="s">
        <v>159</v>
      </c>
      <c r="B20" s="59" t="s">
        <v>62</v>
      </c>
      <c r="C20" s="49"/>
      <c r="D20" s="49"/>
      <c r="E20" s="49">
        <f t="shared" si="0"/>
        <v>0</v>
      </c>
    </row>
    <row r="21" spans="1:5" s="42" customFormat="1" ht="15">
      <c r="A21" s="46" t="s">
        <v>160</v>
      </c>
      <c r="B21" s="59" t="s">
        <v>63</v>
      </c>
      <c r="C21" s="49"/>
      <c r="D21" s="49"/>
      <c r="E21" s="49">
        <f t="shared" si="0"/>
        <v>0</v>
      </c>
    </row>
    <row r="22" spans="1:5" s="42" customFormat="1" ht="15">
      <c r="A22" s="46" t="s">
        <v>161</v>
      </c>
      <c r="B22" s="59" t="s">
        <v>64</v>
      </c>
      <c r="C22" s="49"/>
      <c r="D22" s="49"/>
      <c r="E22" s="49">
        <f t="shared" si="0"/>
        <v>0</v>
      </c>
    </row>
    <row r="23" spans="1:5" s="42" customFormat="1" ht="30">
      <c r="A23" s="46" t="s">
        <v>162</v>
      </c>
      <c r="B23" s="60" t="s">
        <v>65</v>
      </c>
      <c r="C23" s="45"/>
      <c r="D23" s="45"/>
      <c r="E23" s="49">
        <f t="shared" si="0"/>
        <v>0</v>
      </c>
    </row>
    <row r="24" spans="1:5" s="42" customFormat="1" ht="30">
      <c r="A24" s="46" t="s">
        <v>163</v>
      </c>
      <c r="B24" s="60" t="s">
        <v>66</v>
      </c>
      <c r="C24" s="45"/>
      <c r="D24" s="45"/>
      <c r="E24" s="49">
        <f t="shared" si="0"/>
        <v>0</v>
      </c>
    </row>
    <row r="25" spans="1:5" s="42" customFormat="1" ht="15">
      <c r="A25" s="46" t="s">
        <v>86</v>
      </c>
      <c r="B25" s="59" t="s">
        <v>67</v>
      </c>
      <c r="C25" s="49"/>
      <c r="D25" s="49"/>
      <c r="E25" s="49">
        <f t="shared" si="0"/>
        <v>0</v>
      </c>
    </row>
    <row r="26" spans="1:5" s="42" customFormat="1" ht="30">
      <c r="A26" s="46" t="s">
        <v>164</v>
      </c>
      <c r="B26" s="60" t="s">
        <v>68</v>
      </c>
      <c r="C26" s="45"/>
      <c r="D26" s="45"/>
      <c r="E26" s="49">
        <f t="shared" si="0"/>
        <v>0</v>
      </c>
    </row>
    <row r="27" spans="1:5" s="42" customFormat="1" ht="15">
      <c r="A27" s="46" t="s">
        <v>165</v>
      </c>
      <c r="B27" s="59" t="s">
        <v>69</v>
      </c>
      <c r="C27" s="49"/>
      <c r="D27" s="64"/>
      <c r="E27" s="49">
        <f t="shared" si="0"/>
        <v>0</v>
      </c>
    </row>
    <row r="28" spans="1:5" s="42" customFormat="1" ht="15">
      <c r="A28" s="46" t="s">
        <v>166</v>
      </c>
      <c r="B28" s="59" t="s">
        <v>70</v>
      </c>
      <c r="C28" s="49"/>
      <c r="D28" s="64"/>
      <c r="E28" s="49">
        <f t="shared" si="0"/>
        <v>0</v>
      </c>
    </row>
    <row r="29" spans="1:5" s="42" customFormat="1" ht="15">
      <c r="A29" s="46" t="s">
        <v>87</v>
      </c>
      <c r="B29" s="59" t="s">
        <v>83</v>
      </c>
      <c r="C29" s="49"/>
      <c r="D29" s="64"/>
      <c r="E29" s="49">
        <f t="shared" si="0"/>
        <v>0</v>
      </c>
    </row>
    <row r="30" spans="1:5" s="42" customFormat="1" ht="15">
      <c r="A30" s="46" t="s">
        <v>88</v>
      </c>
      <c r="B30" s="59" t="s">
        <v>84</v>
      </c>
      <c r="C30" s="49"/>
      <c r="D30" s="64"/>
      <c r="E30" s="49">
        <v>0</v>
      </c>
    </row>
    <row r="31" spans="1:5" s="42" customFormat="1" ht="15">
      <c r="A31" s="46" t="s">
        <v>89</v>
      </c>
      <c r="B31" s="59" t="s">
        <v>85</v>
      </c>
      <c r="C31" s="49"/>
      <c r="D31" s="64"/>
      <c r="E31" s="49">
        <v>0</v>
      </c>
    </row>
    <row r="32" spans="1:5" s="42" customFormat="1" ht="30">
      <c r="A32" s="46" t="s">
        <v>100</v>
      </c>
      <c r="B32" s="59" t="s">
        <v>90</v>
      </c>
      <c r="C32" s="49"/>
      <c r="D32" s="64" t="s">
        <v>56</v>
      </c>
      <c r="E32" s="49" t="s">
        <v>56</v>
      </c>
    </row>
    <row r="33" spans="1:5" s="42" customFormat="1" ht="44.25">
      <c r="A33" s="46" t="s">
        <v>167</v>
      </c>
      <c r="B33" s="60" t="s">
        <v>91</v>
      </c>
      <c r="C33" s="45"/>
      <c r="D33" s="64" t="s">
        <v>56</v>
      </c>
      <c r="E33" s="49" t="s">
        <v>56</v>
      </c>
    </row>
    <row r="34" spans="1:5" s="42" customFormat="1" ht="15">
      <c r="A34" s="46" t="s">
        <v>168</v>
      </c>
      <c r="B34" s="59" t="s">
        <v>92</v>
      </c>
      <c r="C34" s="49"/>
      <c r="D34" s="64"/>
      <c r="E34" s="49">
        <v>0</v>
      </c>
    </row>
    <row r="35" spans="1:5" s="42" customFormat="1" ht="30">
      <c r="A35" s="46" t="s">
        <v>169</v>
      </c>
      <c r="B35" s="59" t="s">
        <v>93</v>
      </c>
      <c r="C35" s="49"/>
      <c r="D35" s="64"/>
      <c r="E35" s="49">
        <v>0</v>
      </c>
    </row>
    <row r="36" spans="1:5" s="42" customFormat="1" ht="15">
      <c r="A36" s="46" t="s">
        <v>170</v>
      </c>
      <c r="B36" s="59" t="s">
        <v>94</v>
      </c>
      <c r="C36" s="49"/>
      <c r="D36" s="64"/>
      <c r="E36" s="49">
        <v>0</v>
      </c>
    </row>
    <row r="37" spans="1:5" s="42" customFormat="1" ht="74.25">
      <c r="A37" s="46" t="s">
        <v>171</v>
      </c>
      <c r="B37" s="60" t="s">
        <v>95</v>
      </c>
      <c r="C37" s="49" t="s">
        <v>56</v>
      </c>
      <c r="D37" s="65"/>
      <c r="E37" s="49" t="s">
        <v>56</v>
      </c>
    </row>
    <row r="38" spans="1:5" s="42" customFormat="1" ht="30">
      <c r="A38" s="46" t="s">
        <v>172</v>
      </c>
      <c r="B38" s="60" t="s">
        <v>96</v>
      </c>
      <c r="C38" s="49" t="s">
        <v>56</v>
      </c>
      <c r="D38" s="65"/>
      <c r="E38" s="49" t="s">
        <v>56</v>
      </c>
    </row>
    <row r="39" spans="1:5" s="42" customFormat="1" ht="15">
      <c r="A39" s="46" t="s">
        <v>101</v>
      </c>
      <c r="B39" s="59" t="s">
        <v>97</v>
      </c>
      <c r="C39" s="49" t="s">
        <v>56</v>
      </c>
      <c r="D39" s="64"/>
      <c r="E39" s="49" t="s">
        <v>56</v>
      </c>
    </row>
    <row r="40" spans="1:5" s="42" customFormat="1" ht="30">
      <c r="A40" s="46" t="s">
        <v>173</v>
      </c>
      <c r="B40" s="60" t="s">
        <v>98</v>
      </c>
      <c r="C40" s="49" t="s">
        <v>56</v>
      </c>
      <c r="D40" s="65"/>
      <c r="E40" s="49" t="s">
        <v>56</v>
      </c>
    </row>
    <row r="41" spans="1:5" s="42" customFormat="1" ht="15">
      <c r="A41" s="46" t="s">
        <v>102</v>
      </c>
      <c r="B41" s="59" t="s">
        <v>99</v>
      </c>
      <c r="C41" s="49"/>
      <c r="D41" s="64"/>
      <c r="E41" s="49">
        <v>0</v>
      </c>
    </row>
    <row r="42" spans="1:5" s="42" customFormat="1" ht="15">
      <c r="A42" s="46" t="s">
        <v>108</v>
      </c>
      <c r="B42" s="59" t="s">
        <v>103</v>
      </c>
      <c r="C42" s="49"/>
      <c r="D42" s="64"/>
      <c r="E42" s="49">
        <v>0</v>
      </c>
    </row>
    <row r="43" spans="1:5" s="42" customFormat="1" ht="15">
      <c r="A43" s="46" t="s">
        <v>109</v>
      </c>
      <c r="B43" s="59" t="s">
        <v>104</v>
      </c>
      <c r="C43" s="49"/>
      <c r="D43" s="64"/>
      <c r="E43" s="49">
        <v>0</v>
      </c>
    </row>
    <row r="44" spans="1:5" s="42" customFormat="1" ht="15">
      <c r="A44" s="46" t="s">
        <v>110</v>
      </c>
      <c r="B44" s="59" t="s">
        <v>105</v>
      </c>
      <c r="C44" s="49"/>
      <c r="D44" s="64"/>
      <c r="E44" s="49">
        <v>0</v>
      </c>
    </row>
    <row r="45" spans="1:5" s="42" customFormat="1" ht="30">
      <c r="A45" s="46" t="s">
        <v>174</v>
      </c>
      <c r="B45" s="40" t="s">
        <v>106</v>
      </c>
      <c r="C45" s="49"/>
      <c r="D45" s="64"/>
      <c r="E45" s="49">
        <v>0</v>
      </c>
    </row>
    <row r="46" spans="1:5" s="42" customFormat="1" ht="45">
      <c r="A46" s="46" t="s">
        <v>175</v>
      </c>
      <c r="B46" s="44" t="s">
        <v>107</v>
      </c>
      <c r="C46" s="45"/>
      <c r="D46" s="45"/>
      <c r="E46" s="45">
        <v>0</v>
      </c>
    </row>
  </sheetData>
  <mergeCells count="2">
    <mergeCell ref="A1:E1"/>
    <mergeCell ref="A2:E2"/>
  </mergeCells>
  <pageMargins left="0.31496062992125984" right="0.27559055118110237" top="0.35433070866141736" bottom="0.35433070866141736" header="0.19685039370078741" footer="0.15748031496062992"/>
  <pageSetup paperSize="9" scale="79" fitToHeight="5" orientation="landscape" r:id="rId1"/>
  <headerFooter alignWithMargins="0">
    <oddFooter>&amp;C&amp;P</oddFooter>
  </headerFooter>
  <rowBreaks count="1" manualBreakCount="1">
    <brk id="46" max="16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tabColor rgb="FF7030A0"/>
    <pageSetUpPr fitToPage="1"/>
  </sheetPr>
  <dimension ref="A1:I25"/>
  <sheetViews>
    <sheetView topLeftCell="A14" zoomScale="88" zoomScaleNormal="88" zoomScaleSheetLayoutView="100" workbookViewId="0">
      <selection activeCell="J23" sqref="J23"/>
    </sheetView>
  </sheetViews>
  <sheetFormatPr defaultColWidth="9.140625" defaultRowHeight="12.75"/>
  <cols>
    <col min="1" max="1" width="87.5703125" style="13" customWidth="1"/>
    <col min="2" max="2" width="6.7109375" style="13" customWidth="1"/>
    <col min="3" max="3" width="10" style="13" customWidth="1"/>
    <col min="4" max="4" width="12.5703125" style="13" customWidth="1"/>
    <col min="5" max="5" width="9.28515625" style="13" customWidth="1"/>
    <col min="6" max="6" width="13.140625" style="13" customWidth="1"/>
    <col min="7" max="7" width="12.7109375" style="13" customWidth="1"/>
    <col min="8" max="8" width="18.42578125" style="13" customWidth="1"/>
    <col min="9" max="16384" width="9.140625" style="13"/>
  </cols>
  <sheetData>
    <row r="1" spans="1:9" ht="135.75" customHeight="1">
      <c r="A1" s="180" t="s">
        <v>214</v>
      </c>
      <c r="B1" s="178"/>
      <c r="C1" s="178"/>
      <c r="D1" s="178"/>
      <c r="E1" s="178"/>
      <c r="F1" s="178"/>
      <c r="G1" s="178"/>
      <c r="H1" s="178"/>
    </row>
    <row r="2" spans="1:9" ht="15" customHeight="1">
      <c r="A2" s="181" t="s">
        <v>36</v>
      </c>
      <c r="B2" s="181"/>
      <c r="C2" s="181"/>
      <c r="D2" s="181"/>
      <c r="E2" s="181"/>
      <c r="F2" s="181"/>
      <c r="G2" s="181"/>
      <c r="H2" s="181"/>
    </row>
    <row r="3" spans="1:9" s="42" customFormat="1" ht="23.25" customHeight="1">
      <c r="A3" s="182" t="s">
        <v>37</v>
      </c>
      <c r="B3" s="182" t="s">
        <v>38</v>
      </c>
      <c r="C3" s="182" t="s">
        <v>176</v>
      </c>
      <c r="D3" s="182"/>
      <c r="E3" s="182"/>
      <c r="F3" s="182" t="s">
        <v>177</v>
      </c>
      <c r="G3" s="182"/>
      <c r="H3" s="182"/>
    </row>
    <row r="4" spans="1:9" s="42" customFormat="1" ht="60">
      <c r="A4" s="182"/>
      <c r="B4" s="182"/>
      <c r="C4" s="39" t="s">
        <v>39</v>
      </c>
      <c r="D4" s="39" t="s">
        <v>41</v>
      </c>
      <c r="E4" s="39" t="s">
        <v>40</v>
      </c>
      <c r="F4" s="39" t="s">
        <v>39</v>
      </c>
      <c r="G4" s="39" t="s">
        <v>41</v>
      </c>
      <c r="H4" s="39" t="s">
        <v>40</v>
      </c>
    </row>
    <row r="5" spans="1:9" s="42" customFormat="1" ht="12.75" customHeight="1">
      <c r="A5" s="52">
        <v>1</v>
      </c>
      <c r="B5" s="52">
        <v>2</v>
      </c>
      <c r="C5" s="52">
        <v>3</v>
      </c>
      <c r="D5" s="52">
        <v>4</v>
      </c>
      <c r="E5" s="52">
        <v>5</v>
      </c>
      <c r="F5" s="52">
        <v>6</v>
      </c>
      <c r="G5" s="52">
        <v>7</v>
      </c>
      <c r="H5" s="52">
        <v>8</v>
      </c>
    </row>
    <row r="6" spans="1:9" s="41" customFormat="1" ht="15.75">
      <c r="A6" s="73" t="s">
        <v>212</v>
      </c>
      <c r="B6" s="43"/>
      <c r="C6" s="43"/>
      <c r="D6" s="43"/>
      <c r="E6" s="43"/>
      <c r="F6" s="43"/>
      <c r="G6" s="43"/>
      <c r="H6" s="43"/>
    </row>
    <row r="7" spans="1:9" s="42" customFormat="1" ht="28.5">
      <c r="A7" s="48" t="s">
        <v>111</v>
      </c>
      <c r="B7" s="44" t="s">
        <v>42</v>
      </c>
      <c r="C7" s="53"/>
      <c r="D7" s="54"/>
      <c r="E7" s="65">
        <f>'Раздел 1.'!H30</f>
        <v>55.4</v>
      </c>
      <c r="F7" s="47" t="s">
        <v>56</v>
      </c>
      <c r="G7" s="47" t="s">
        <v>56</v>
      </c>
      <c r="H7" s="47" t="s">
        <v>56</v>
      </c>
    </row>
    <row r="8" spans="1:9" s="42" customFormat="1" ht="28.5">
      <c r="A8" s="48" t="s">
        <v>178</v>
      </c>
      <c r="B8" s="44" t="s">
        <v>43</v>
      </c>
      <c r="C8" s="53"/>
      <c r="D8" s="54"/>
      <c r="E8" s="112">
        <f>SUM(E7+0)</f>
        <v>55.4</v>
      </c>
      <c r="F8" s="122"/>
      <c r="G8" s="122"/>
      <c r="H8" s="112">
        <f>'Раздел 1.'!H7</f>
        <v>4693.5</v>
      </c>
      <c r="I8" s="125"/>
    </row>
    <row r="9" spans="1:9" s="42" customFormat="1" ht="15">
      <c r="A9" s="48" t="s">
        <v>112</v>
      </c>
      <c r="B9" s="44" t="s">
        <v>44</v>
      </c>
      <c r="C9" s="53"/>
      <c r="D9" s="54"/>
      <c r="E9" s="126">
        <v>34660.199999999997</v>
      </c>
      <c r="F9" s="123"/>
      <c r="G9" s="123"/>
      <c r="H9" s="112">
        <v>34660.199999999997</v>
      </c>
    </row>
    <row r="10" spans="1:9" s="42" customFormat="1" ht="28.5">
      <c r="A10" s="48" t="s">
        <v>179</v>
      </c>
      <c r="B10" s="44" t="s">
        <v>45</v>
      </c>
      <c r="C10" s="53"/>
      <c r="D10" s="54"/>
      <c r="E10" s="45">
        <f>SUM(E11:E12,E19:E22)</f>
        <v>0</v>
      </c>
      <c r="F10" s="53"/>
      <c r="G10" s="54"/>
      <c r="H10" s="45">
        <f>SUM(H11:H12,H19:H22)</f>
        <v>3188.4</v>
      </c>
    </row>
    <row r="11" spans="1:9" s="42" customFormat="1" ht="15">
      <c r="A11" s="46" t="s">
        <v>113</v>
      </c>
      <c r="B11" s="44" t="s">
        <v>46</v>
      </c>
      <c r="C11" s="47"/>
      <c r="D11" s="45"/>
      <c r="E11" s="45">
        <v>0</v>
      </c>
      <c r="F11" s="47"/>
      <c r="G11" s="45"/>
      <c r="H11" s="112">
        <v>3188.4</v>
      </c>
    </row>
    <row r="12" spans="1:9" s="42" customFormat="1" ht="30">
      <c r="A12" s="46" t="s">
        <v>115</v>
      </c>
      <c r="B12" s="44" t="s">
        <v>47</v>
      </c>
      <c r="C12" s="47"/>
      <c r="D12" s="45"/>
      <c r="E12" s="45">
        <v>0</v>
      </c>
      <c r="F12" s="47"/>
      <c r="G12" s="45"/>
      <c r="H12" s="45">
        <v>0</v>
      </c>
    </row>
    <row r="13" spans="1:9" s="42" customFormat="1" ht="30">
      <c r="A13" s="46" t="s">
        <v>114</v>
      </c>
      <c r="B13" s="44" t="s">
        <v>48</v>
      </c>
      <c r="C13" s="47"/>
      <c r="D13" s="45"/>
      <c r="E13" s="45">
        <v>0</v>
      </c>
      <c r="F13" s="47"/>
      <c r="G13" s="45"/>
      <c r="H13" s="45">
        <v>0</v>
      </c>
    </row>
    <row r="14" spans="1:9" s="42" customFormat="1" ht="15">
      <c r="A14" s="46" t="s">
        <v>116</v>
      </c>
      <c r="B14" s="44" t="s">
        <v>49</v>
      </c>
      <c r="C14" s="47"/>
      <c r="D14" s="45"/>
      <c r="E14" s="45">
        <v>0</v>
      </c>
      <c r="F14" s="47"/>
      <c r="G14" s="45"/>
      <c r="H14" s="45">
        <v>0</v>
      </c>
    </row>
    <row r="15" spans="1:9" s="42" customFormat="1" ht="15">
      <c r="A15" s="46" t="s">
        <v>89</v>
      </c>
      <c r="B15" s="44" t="s">
        <v>50</v>
      </c>
      <c r="C15" s="47"/>
      <c r="D15" s="45"/>
      <c r="E15" s="45">
        <v>0</v>
      </c>
      <c r="F15" s="47"/>
      <c r="G15" s="45"/>
      <c r="H15" s="45">
        <v>0</v>
      </c>
    </row>
    <row r="16" spans="1:9" s="42" customFormat="1" ht="30">
      <c r="A16" s="46" t="s">
        <v>100</v>
      </c>
      <c r="B16" s="44" t="s">
        <v>57</v>
      </c>
      <c r="C16" s="47"/>
      <c r="D16" s="47" t="s">
        <v>56</v>
      </c>
      <c r="E16" s="47" t="s">
        <v>56</v>
      </c>
      <c r="F16" s="47"/>
      <c r="G16" s="45" t="s">
        <v>56</v>
      </c>
      <c r="H16" s="47" t="s">
        <v>56</v>
      </c>
    </row>
    <row r="17" spans="1:8" s="42" customFormat="1" ht="45">
      <c r="A17" s="46" t="s">
        <v>118</v>
      </c>
      <c r="B17" s="44" t="s">
        <v>58</v>
      </c>
      <c r="C17" s="47"/>
      <c r="D17" s="47" t="s">
        <v>56</v>
      </c>
      <c r="E17" s="47" t="s">
        <v>56</v>
      </c>
      <c r="F17" s="47"/>
      <c r="G17" s="45" t="s">
        <v>56</v>
      </c>
      <c r="H17" s="47" t="s">
        <v>56</v>
      </c>
    </row>
    <row r="18" spans="1:8" s="42" customFormat="1" ht="45">
      <c r="A18" s="46" t="s">
        <v>180</v>
      </c>
      <c r="B18" s="44" t="s">
        <v>59</v>
      </c>
      <c r="C18" s="47" t="s">
        <v>56</v>
      </c>
      <c r="D18" s="45"/>
      <c r="E18" s="47" t="s">
        <v>56</v>
      </c>
      <c r="F18" s="47" t="s">
        <v>56</v>
      </c>
      <c r="G18" s="45"/>
      <c r="H18" s="47" t="s">
        <v>56</v>
      </c>
    </row>
    <row r="19" spans="1:8" s="42" customFormat="1" ht="30">
      <c r="A19" s="46" t="s">
        <v>102</v>
      </c>
      <c r="B19" s="44" t="s">
        <v>60</v>
      </c>
      <c r="C19" s="47"/>
      <c r="D19" s="45"/>
      <c r="E19" s="47">
        <v>0</v>
      </c>
      <c r="F19" s="47"/>
      <c r="G19" s="45"/>
      <c r="H19" s="47">
        <v>0</v>
      </c>
    </row>
    <row r="20" spans="1:8" s="42" customFormat="1" ht="30">
      <c r="A20" s="46" t="s">
        <v>108</v>
      </c>
      <c r="B20" s="44" t="s">
        <v>61</v>
      </c>
      <c r="C20" s="47"/>
      <c r="D20" s="45"/>
      <c r="E20" s="47">
        <v>0</v>
      </c>
      <c r="F20" s="47"/>
      <c r="G20" s="45"/>
      <c r="H20" s="47">
        <v>0</v>
      </c>
    </row>
    <row r="21" spans="1:8" s="42" customFormat="1" ht="30">
      <c r="A21" s="46" t="s">
        <v>109</v>
      </c>
      <c r="B21" s="44" t="s">
        <v>62</v>
      </c>
      <c r="C21" s="47"/>
      <c r="D21" s="45"/>
      <c r="E21" s="47">
        <v>0</v>
      </c>
      <c r="F21" s="47"/>
      <c r="G21" s="45"/>
      <c r="H21" s="47">
        <v>0</v>
      </c>
    </row>
    <row r="22" spans="1:8" s="42" customFormat="1" ht="30">
      <c r="A22" s="46" t="s">
        <v>110</v>
      </c>
      <c r="B22" s="44" t="s">
        <v>63</v>
      </c>
      <c r="C22" s="47"/>
      <c r="D22" s="45"/>
      <c r="E22" s="47">
        <v>0</v>
      </c>
      <c r="F22" s="47"/>
      <c r="G22" s="45"/>
      <c r="H22" s="47">
        <v>0</v>
      </c>
    </row>
    <row r="23" spans="1:8" s="42" customFormat="1" ht="42.75">
      <c r="A23" s="48" t="s">
        <v>181</v>
      </c>
      <c r="B23" s="44" t="s">
        <v>64</v>
      </c>
      <c r="C23" s="47" t="s">
        <v>56</v>
      </c>
      <c r="D23" s="47" t="s">
        <v>56</v>
      </c>
      <c r="E23" s="47" t="s">
        <v>56</v>
      </c>
      <c r="F23" s="53"/>
      <c r="G23" s="53"/>
      <c r="H23" s="53">
        <f>E9-H9</f>
        <v>0</v>
      </c>
    </row>
    <row r="25" spans="1:8">
      <c r="D25" s="63"/>
    </row>
  </sheetData>
  <mergeCells count="6">
    <mergeCell ref="A1:H1"/>
    <mergeCell ref="A2:H2"/>
    <mergeCell ref="A3:A4"/>
    <mergeCell ref="B3:B4"/>
    <mergeCell ref="C3:E3"/>
    <mergeCell ref="F3:H3"/>
  </mergeCells>
  <pageMargins left="0.35433070866141736" right="0.27559055118110237" top="0.35433070866141736" bottom="0.39370078740157483" header="0.23622047244094491" footer="0.19685039370078741"/>
  <pageSetup paperSize="9" scale="76" fitToHeight="2" orientation="landscape" r:id="rId1"/>
  <headerFooter alignWithMargins="0">
    <oddFooter>&amp;C&amp;8&amp;P</oddFooter>
  </headerFooter>
  <rowBreaks count="1" manualBreakCount="1">
    <brk id="23" max="16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"/>
  <sheetViews>
    <sheetView tabSelected="1" view="pageBreakPreview" zoomScaleNormal="65" zoomScaleSheetLayoutView="100" workbookViewId="0">
      <selection activeCell="H8" sqref="H8"/>
    </sheetView>
  </sheetViews>
  <sheetFormatPr defaultColWidth="0.85546875" defaultRowHeight="12.75"/>
  <cols>
    <col min="1" max="1" width="45.85546875" style="78" customWidth="1"/>
    <col min="2" max="2" width="4.42578125" style="78" customWidth="1"/>
    <col min="3" max="3" width="9" style="78" customWidth="1"/>
    <col min="4" max="4" width="8" style="78" customWidth="1"/>
    <col min="5" max="5" width="8.85546875" style="78" customWidth="1"/>
    <col min="6" max="6" width="8" style="78" customWidth="1"/>
    <col min="7" max="7" width="10.42578125" style="78" customWidth="1" collapsed="1"/>
    <col min="8" max="8" width="15.85546875" style="78" customWidth="1"/>
    <col min="9" max="9" width="10" style="78" customWidth="1"/>
    <col min="10" max="10" width="13" style="78" customWidth="1"/>
    <col min="11" max="11" width="15" style="78" customWidth="1"/>
    <col min="12" max="12" width="16.42578125" style="78" customWidth="1"/>
    <col min="13" max="13" width="9.5703125" style="78" customWidth="1"/>
    <col min="14" max="14" width="11.85546875" style="78" customWidth="1"/>
    <col min="15" max="15" width="8.140625" style="78" customWidth="1"/>
    <col min="16" max="16" width="14.140625" style="78" customWidth="1"/>
    <col min="17" max="16384" width="0.85546875" style="78"/>
  </cols>
  <sheetData>
    <row r="1" spans="1:24" ht="123.75" customHeight="1">
      <c r="A1" s="183" t="s">
        <v>215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</row>
    <row r="2" spans="1:24">
      <c r="A2" s="185"/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</row>
    <row r="3" spans="1:24">
      <c r="A3" s="186" t="s">
        <v>5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</row>
    <row r="4" spans="1:24" s="95" customFormat="1" ht="43.5" customHeight="1">
      <c r="A4" s="177" t="s">
        <v>182</v>
      </c>
      <c r="B4" s="177" t="s">
        <v>38</v>
      </c>
      <c r="C4" s="177" t="s">
        <v>183</v>
      </c>
      <c r="D4" s="177" t="s">
        <v>0</v>
      </c>
      <c r="E4" s="177"/>
      <c r="F4" s="177" t="s">
        <v>1</v>
      </c>
      <c r="G4" s="187" t="s">
        <v>117</v>
      </c>
      <c r="H4" s="187"/>
      <c r="I4" s="187"/>
      <c r="J4" s="187"/>
      <c r="K4" s="177" t="s">
        <v>184</v>
      </c>
      <c r="L4" s="177"/>
      <c r="M4" s="177" t="s">
        <v>2</v>
      </c>
      <c r="N4" s="177"/>
      <c r="O4" s="177"/>
      <c r="P4" s="177"/>
    </row>
    <row r="5" spans="1:24" s="95" customFormat="1" ht="76.5" customHeight="1">
      <c r="A5" s="177"/>
      <c r="B5" s="177"/>
      <c r="C5" s="177"/>
      <c r="D5" s="96" t="s">
        <v>185</v>
      </c>
      <c r="E5" s="74" t="s">
        <v>186</v>
      </c>
      <c r="F5" s="177"/>
      <c r="G5" s="74" t="s">
        <v>75</v>
      </c>
      <c r="H5" s="74" t="s">
        <v>187</v>
      </c>
      <c r="I5" s="117" t="s">
        <v>77</v>
      </c>
      <c r="J5" s="74" t="s">
        <v>3</v>
      </c>
      <c r="K5" s="74" t="s">
        <v>4</v>
      </c>
      <c r="L5" s="74" t="s">
        <v>188</v>
      </c>
      <c r="M5" s="74" t="s">
        <v>75</v>
      </c>
      <c r="N5" s="74" t="s">
        <v>204</v>
      </c>
      <c r="O5" s="74" t="s">
        <v>77</v>
      </c>
      <c r="P5" s="74" t="s">
        <v>3</v>
      </c>
    </row>
    <row r="6" spans="1:24" s="97" customFormat="1" ht="14.25">
      <c r="A6" s="75">
        <v>1</v>
      </c>
      <c r="B6" s="75">
        <v>2</v>
      </c>
      <c r="C6" s="75">
        <v>3</v>
      </c>
      <c r="D6" s="75">
        <v>4</v>
      </c>
      <c r="E6" s="75"/>
      <c r="F6" s="75">
        <v>5</v>
      </c>
      <c r="G6" s="75">
        <v>6</v>
      </c>
      <c r="H6" s="75">
        <v>7</v>
      </c>
      <c r="I6" s="118">
        <v>8</v>
      </c>
      <c r="J6" s="75">
        <v>9</v>
      </c>
      <c r="K6" s="75">
        <v>10</v>
      </c>
      <c r="L6" s="75">
        <v>11</v>
      </c>
      <c r="M6" s="75">
        <v>12</v>
      </c>
      <c r="N6" s="75">
        <v>13</v>
      </c>
      <c r="O6" s="75">
        <v>14</v>
      </c>
      <c r="P6" s="75">
        <v>15</v>
      </c>
    </row>
    <row r="7" spans="1:24" s="100" customFormat="1" ht="14.25">
      <c r="A7" s="98"/>
      <c r="B7" s="99"/>
      <c r="C7" s="99"/>
      <c r="D7" s="55"/>
      <c r="E7" s="55"/>
      <c r="F7" s="55"/>
      <c r="G7" s="55"/>
      <c r="H7" s="55"/>
      <c r="I7" s="119"/>
      <c r="J7" s="55"/>
      <c r="K7" s="55"/>
      <c r="L7" s="55"/>
      <c r="M7" s="55"/>
      <c r="N7" s="55"/>
      <c r="O7" s="55"/>
      <c r="P7" s="55"/>
    </row>
    <row r="8" spans="1:24" s="100" customFormat="1" ht="14.25">
      <c r="A8" s="101" t="s">
        <v>189</v>
      </c>
      <c r="B8" s="99"/>
      <c r="C8" s="99"/>
      <c r="D8" s="55"/>
      <c r="E8" s="55"/>
      <c r="F8" s="55"/>
      <c r="G8" s="55"/>
      <c r="H8" s="76">
        <f>SUM(H9:H9)</f>
        <v>0</v>
      </c>
      <c r="I8" s="120">
        <v>0</v>
      </c>
      <c r="J8" s="76">
        <f t="shared" ref="J8:P8" si="0">SUM(J9:J9)</f>
        <v>0</v>
      </c>
      <c r="K8" s="76">
        <f t="shared" si="0"/>
        <v>0</v>
      </c>
      <c r="L8" s="76">
        <f t="shared" si="0"/>
        <v>0</v>
      </c>
      <c r="M8" s="76">
        <f t="shared" si="0"/>
        <v>0</v>
      </c>
      <c r="N8" s="76">
        <f t="shared" si="0"/>
        <v>0</v>
      </c>
      <c r="O8" s="76">
        <f t="shared" si="0"/>
        <v>0</v>
      </c>
      <c r="P8" s="76">
        <f t="shared" si="0"/>
        <v>0</v>
      </c>
    </row>
    <row r="9" spans="1:24" s="100" customFormat="1" ht="22.5" customHeight="1">
      <c r="A9" s="56"/>
      <c r="B9" s="57"/>
      <c r="C9" s="102"/>
      <c r="D9" s="61"/>
      <c r="E9" s="58"/>
      <c r="F9" s="79"/>
      <c r="G9" s="77"/>
      <c r="H9" s="77"/>
      <c r="I9" s="77"/>
      <c r="J9" s="77"/>
      <c r="K9" s="103"/>
      <c r="L9" s="77"/>
      <c r="M9" s="103"/>
      <c r="N9" s="77"/>
      <c r="O9" s="104"/>
      <c r="P9" s="104"/>
      <c r="Q9" s="105"/>
      <c r="R9" s="105"/>
      <c r="S9" s="105"/>
      <c r="T9" s="105"/>
      <c r="U9" s="105"/>
      <c r="V9" s="106"/>
      <c r="W9" s="106"/>
      <c r="X9" s="106"/>
    </row>
  </sheetData>
  <mergeCells count="11">
    <mergeCell ref="A1:P1"/>
    <mergeCell ref="A2:P2"/>
    <mergeCell ref="A3:P3"/>
    <mergeCell ref="A4:A5"/>
    <mergeCell ref="B4:B5"/>
    <mergeCell ref="C4:C5"/>
    <mergeCell ref="D4:E4"/>
    <mergeCell ref="F4:F5"/>
    <mergeCell ref="G4:J4"/>
    <mergeCell ref="K4:L4"/>
    <mergeCell ref="M4:P4"/>
  </mergeCells>
  <pageMargins left="0.19685039370078741" right="0.15748031496062992" top="0.31496062992125984" bottom="0.15748031496062992" header="0.19685039370078741" footer="0.19685039370078741"/>
  <pageSetup paperSize="9" scale="70" fitToHeight="6" orientation="landscape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P21"/>
  <sheetViews>
    <sheetView view="pageBreakPreview" topLeftCell="A7" zoomScale="80" zoomScaleNormal="80" zoomScaleSheetLayoutView="80" workbookViewId="0">
      <selection activeCell="A31" sqref="A31"/>
    </sheetView>
  </sheetViews>
  <sheetFormatPr defaultColWidth="9.140625" defaultRowHeight="12.75"/>
  <cols>
    <col min="1" max="1" width="103.42578125" style="114" customWidth="1"/>
    <col min="2" max="2" width="8.42578125" style="115" customWidth="1"/>
    <col min="3" max="3" width="11.42578125" style="114" customWidth="1"/>
    <col min="4" max="4" width="13.42578125" style="114" customWidth="1"/>
    <col min="5" max="5" width="16.5703125" style="114" customWidth="1"/>
    <col min="6" max="6" width="14.42578125" style="114" customWidth="1"/>
    <col min="7" max="7" width="14.5703125" style="114" customWidth="1"/>
    <col min="8" max="8" width="15" style="114" customWidth="1"/>
    <col min="9" max="9" width="14.85546875" style="114" customWidth="1"/>
    <col min="10" max="10" width="14.42578125" style="114" customWidth="1"/>
    <col min="11" max="11" width="16.5703125" style="114" customWidth="1"/>
    <col min="12" max="12" width="15.7109375" style="114" customWidth="1"/>
    <col min="13" max="13" width="9.140625" style="114"/>
    <col min="14" max="14" width="12" style="114" hidden="1" customWidth="1"/>
    <col min="15" max="15" width="12.140625" style="114" hidden="1" customWidth="1"/>
    <col min="16" max="16" width="13.42578125" style="114" hidden="1" customWidth="1"/>
    <col min="17" max="16384" width="9.140625" style="114"/>
  </cols>
  <sheetData>
    <row r="1" spans="1:16" s="67" customFormat="1" ht="8.25" customHeight="1">
      <c r="B1" s="80"/>
    </row>
    <row r="2" spans="1:16" s="67" customFormat="1" ht="36" customHeight="1">
      <c r="A2" s="195" t="s">
        <v>190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</row>
    <row r="3" spans="1:16" s="67" customFormat="1" ht="40.5" customHeight="1">
      <c r="A3" s="196" t="s">
        <v>191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</row>
    <row r="4" spans="1:16" s="67" customFormat="1">
      <c r="A4" s="197"/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82"/>
      <c r="N4" s="82"/>
    </row>
    <row r="5" spans="1:16" s="67" customFormat="1">
      <c r="A5" s="198" t="s">
        <v>5</v>
      </c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82"/>
      <c r="N5" s="82"/>
    </row>
    <row r="6" spans="1:16" s="85" customFormat="1" ht="30.75" customHeight="1">
      <c r="A6" s="199" t="s">
        <v>192</v>
      </c>
      <c r="B6" s="199" t="s">
        <v>38</v>
      </c>
      <c r="C6" s="199" t="s">
        <v>193</v>
      </c>
      <c r="D6" s="200" t="s">
        <v>0</v>
      </c>
      <c r="E6" s="201"/>
      <c r="F6" s="199" t="s">
        <v>194</v>
      </c>
      <c r="G6" s="199" t="s">
        <v>6</v>
      </c>
      <c r="H6" s="199"/>
      <c r="I6" s="199"/>
      <c r="J6" s="199"/>
      <c r="K6" s="199"/>
      <c r="L6" s="199" t="s">
        <v>195</v>
      </c>
      <c r="M6" s="84"/>
      <c r="N6" s="84"/>
    </row>
    <row r="7" spans="1:16" s="85" customFormat="1" ht="131.25">
      <c r="A7" s="199"/>
      <c r="B7" s="199"/>
      <c r="C7" s="199"/>
      <c r="D7" s="68" t="s">
        <v>202</v>
      </c>
      <c r="E7" s="69" t="s">
        <v>203</v>
      </c>
      <c r="F7" s="199"/>
      <c r="G7" s="83" t="s">
        <v>196</v>
      </c>
      <c r="H7" s="83" t="s">
        <v>197</v>
      </c>
      <c r="I7" s="83" t="s">
        <v>7</v>
      </c>
      <c r="J7" s="83" t="s">
        <v>198</v>
      </c>
      <c r="K7" s="83" t="s">
        <v>199</v>
      </c>
      <c r="L7" s="199"/>
      <c r="M7" s="84"/>
      <c r="N7" s="86" t="s">
        <v>205</v>
      </c>
      <c r="O7" s="71" t="s">
        <v>206</v>
      </c>
      <c r="P7" s="71" t="s">
        <v>207</v>
      </c>
    </row>
    <row r="8" spans="1:16" s="81" customFormat="1" ht="18.75">
      <c r="A8" s="70">
        <v>1</v>
      </c>
      <c r="B8" s="70">
        <v>2</v>
      </c>
      <c r="C8" s="70">
        <v>3</v>
      </c>
      <c r="D8" s="70"/>
      <c r="E8" s="70">
        <v>4</v>
      </c>
      <c r="F8" s="70">
        <v>5</v>
      </c>
      <c r="G8" s="70">
        <v>6</v>
      </c>
      <c r="H8" s="70">
        <v>7</v>
      </c>
      <c r="I8" s="70">
        <v>8</v>
      </c>
      <c r="J8" s="70">
        <v>9</v>
      </c>
      <c r="K8" s="70">
        <v>10</v>
      </c>
      <c r="L8" s="70">
        <v>11</v>
      </c>
      <c r="M8" s="87"/>
      <c r="N8" s="70"/>
      <c r="O8" s="70"/>
      <c r="P8" s="70"/>
    </row>
    <row r="9" spans="1:16" s="90" customFormat="1" ht="18.75">
      <c r="A9" s="88" t="s">
        <v>219</v>
      </c>
      <c r="B9" s="89"/>
      <c r="C9" s="71"/>
      <c r="D9" s="71"/>
      <c r="E9" s="71"/>
      <c r="F9" s="71"/>
      <c r="G9" s="71"/>
      <c r="H9" s="71"/>
      <c r="I9" s="71"/>
      <c r="J9" s="71"/>
      <c r="K9" s="71"/>
      <c r="L9" s="71"/>
      <c r="N9" s="71"/>
      <c r="O9" s="71"/>
      <c r="P9" s="71"/>
    </row>
    <row r="10" spans="1:16" s="90" customFormat="1" ht="18.75">
      <c r="A10" s="62"/>
      <c r="B10" s="94"/>
      <c r="C10" s="72"/>
      <c r="D10" s="72"/>
      <c r="E10" s="72"/>
      <c r="F10" s="72"/>
      <c r="G10" s="72"/>
      <c r="H10" s="72"/>
      <c r="I10" s="72"/>
      <c r="J10" s="72"/>
      <c r="K10" s="72"/>
      <c r="L10" s="72"/>
    </row>
    <row r="11" spans="1:16" s="90" customFormat="1" ht="60" customHeight="1">
      <c r="A11" s="124" t="s">
        <v>200</v>
      </c>
      <c r="B11" s="188" t="s">
        <v>216</v>
      </c>
      <c r="C11" s="188"/>
      <c r="D11" s="188"/>
      <c r="E11" s="188"/>
      <c r="F11" s="72"/>
      <c r="G11" s="188" t="s">
        <v>218</v>
      </c>
      <c r="H11" s="188"/>
      <c r="I11" s="72"/>
      <c r="J11" s="189"/>
      <c r="K11" s="189"/>
      <c r="L11" s="72"/>
    </row>
    <row r="12" spans="1:16" s="93" customFormat="1" ht="12">
      <c r="A12" s="91"/>
      <c r="B12" s="190" t="s">
        <v>8</v>
      </c>
      <c r="C12" s="190"/>
      <c r="D12" s="190"/>
      <c r="E12" s="190"/>
      <c r="F12" s="92"/>
      <c r="G12" s="190" t="s">
        <v>9</v>
      </c>
      <c r="H12" s="190"/>
      <c r="I12" s="91"/>
      <c r="J12" s="190" t="s">
        <v>10</v>
      </c>
      <c r="K12" s="190"/>
      <c r="L12" s="91"/>
    </row>
    <row r="13" spans="1:16" s="90" customFormat="1" ht="18.75">
      <c r="A13" s="72"/>
      <c r="B13" s="94"/>
      <c r="C13" s="72"/>
      <c r="D13" s="72"/>
      <c r="E13" s="72"/>
      <c r="F13" s="94"/>
      <c r="G13" s="72"/>
      <c r="H13" s="72"/>
      <c r="I13" s="72"/>
      <c r="J13" s="72"/>
      <c r="K13" s="72"/>
      <c r="L13" s="72"/>
    </row>
    <row r="14" spans="1:16" ht="18.75" customHeight="1">
      <c r="B14" s="188" t="s">
        <v>217</v>
      </c>
      <c r="C14" s="188"/>
      <c r="D14" s="188"/>
      <c r="E14" s="188"/>
      <c r="G14" s="192" t="s">
        <v>224</v>
      </c>
      <c r="H14" s="193"/>
      <c r="J14" s="72"/>
      <c r="K14" s="72"/>
    </row>
    <row r="15" spans="1:16" ht="18.75">
      <c r="B15" s="190" t="s">
        <v>201</v>
      </c>
      <c r="C15" s="190"/>
      <c r="D15" s="190"/>
      <c r="E15" s="190"/>
      <c r="G15" s="190" t="s">
        <v>11</v>
      </c>
      <c r="H15" s="190"/>
      <c r="J15" s="72" t="s">
        <v>208</v>
      </c>
      <c r="K15" s="72"/>
    </row>
    <row r="17" spans="1:12" s="90" customFormat="1" ht="21" customHeight="1">
      <c r="A17" s="72"/>
      <c r="B17" s="94"/>
      <c r="C17" s="72"/>
      <c r="D17" s="72"/>
      <c r="E17" s="72"/>
      <c r="F17" s="72"/>
      <c r="G17" s="72"/>
      <c r="H17" s="72"/>
      <c r="I17" s="72"/>
      <c r="J17" s="72"/>
      <c r="K17" s="72"/>
      <c r="L17" s="72"/>
    </row>
    <row r="18" spans="1:12" ht="48" customHeight="1">
      <c r="A18" s="121"/>
      <c r="B18" s="194" t="s">
        <v>222</v>
      </c>
      <c r="C18" s="194"/>
      <c r="D18" s="194"/>
      <c r="E18" s="194"/>
    </row>
    <row r="19" spans="1:12" ht="18.75" customHeight="1">
      <c r="A19" s="90" t="s">
        <v>209</v>
      </c>
      <c r="B19" s="188"/>
      <c r="C19" s="188"/>
      <c r="D19" s="188"/>
      <c r="E19" s="188"/>
      <c r="F19" s="90"/>
      <c r="G19" s="188" t="s">
        <v>223</v>
      </c>
      <c r="H19" s="188"/>
      <c r="J19" s="189"/>
      <c r="K19" s="189"/>
    </row>
    <row r="20" spans="1:12">
      <c r="B20" s="191" t="s">
        <v>8</v>
      </c>
      <c r="C20" s="191"/>
      <c r="D20" s="191"/>
      <c r="E20" s="191"/>
      <c r="G20" s="191" t="s">
        <v>9</v>
      </c>
      <c r="H20" s="191"/>
      <c r="J20" s="190" t="s">
        <v>10</v>
      </c>
      <c r="K20" s="190"/>
    </row>
    <row r="21" spans="1:12" ht="18.75">
      <c r="J21" s="72"/>
      <c r="K21" s="72"/>
    </row>
  </sheetData>
  <mergeCells count="27">
    <mergeCell ref="A2:L2"/>
    <mergeCell ref="A3:L3"/>
    <mergeCell ref="A4:L4"/>
    <mergeCell ref="A5:L5"/>
    <mergeCell ref="A6:A7"/>
    <mergeCell ref="B6:B7"/>
    <mergeCell ref="C6:C7"/>
    <mergeCell ref="D6:E6"/>
    <mergeCell ref="L6:L7"/>
    <mergeCell ref="G6:K6"/>
    <mergeCell ref="F6:F7"/>
    <mergeCell ref="J20:K20"/>
    <mergeCell ref="G19:H19"/>
    <mergeCell ref="B20:E20"/>
    <mergeCell ref="G20:H20"/>
    <mergeCell ref="B14:E14"/>
    <mergeCell ref="G14:H14"/>
    <mergeCell ref="B18:E19"/>
    <mergeCell ref="B15:E15"/>
    <mergeCell ref="G15:H15"/>
    <mergeCell ref="J19:K19"/>
    <mergeCell ref="B11:E11"/>
    <mergeCell ref="G11:H11"/>
    <mergeCell ref="J11:K11"/>
    <mergeCell ref="B12:E12"/>
    <mergeCell ref="J12:K12"/>
    <mergeCell ref="G12:H12"/>
  </mergeCells>
  <pageMargins left="0.23622047244094491" right="0.15748031496062992" top="0.23622047244094491" bottom="0.19685039370078741" header="0.19685039370078741" footer="0.23622047244094491"/>
  <pageSetup paperSize="9" scale="56" orientation="landscape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9</vt:i4>
      </vt:variant>
    </vt:vector>
  </HeadingPairs>
  <TitlesOfParts>
    <vt:vector size="15" baseType="lpstr">
      <vt:lpstr>Титул</vt:lpstr>
      <vt:lpstr>Раздел 1.</vt:lpstr>
      <vt:lpstr>Раздел 2.</vt:lpstr>
      <vt:lpstr>Раздел 3.</vt:lpstr>
      <vt:lpstr>Раздел 5. </vt:lpstr>
      <vt:lpstr>Раздел 6. с подписью </vt:lpstr>
      <vt:lpstr>'Раздел 1.'!Заголовки_для_печати</vt:lpstr>
      <vt:lpstr>'Раздел 2.'!Заголовки_для_печати</vt:lpstr>
      <vt:lpstr>'Раздел 3.'!Заголовки_для_печати</vt:lpstr>
      <vt:lpstr>'Раздел 5. '!Заголовки_для_печати</vt:lpstr>
      <vt:lpstr>'Раздел 6. с подписью '!Заголовки_для_печати</vt:lpstr>
      <vt:lpstr>'Раздел 1.'!Область_печати</vt:lpstr>
      <vt:lpstr>'Раздел 2.'!Область_печати</vt:lpstr>
      <vt:lpstr>'Раздел 3.'!Область_печати</vt:lpstr>
      <vt:lpstr>'Раздел 6. с подписью '!Область_печати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AIDurkin</cp:lastModifiedBy>
  <cp:lastPrinted>2019-04-12T07:07:28Z</cp:lastPrinted>
  <dcterms:created xsi:type="dcterms:W3CDTF">2001-07-17T13:47:10Z</dcterms:created>
  <dcterms:modified xsi:type="dcterms:W3CDTF">2019-04-12T07:11:34Z</dcterms:modified>
</cp:coreProperties>
</file>